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19\"/>
    </mc:Choice>
  </mc:AlternateContent>
  <bookViews>
    <workbookView xWindow="12705" yWindow="0" windowWidth="12495" windowHeight="12975" activeTab="16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Table'!$A$1:$G$52</definedName>
    <definedName name="_xlnm.Print_Area" localSheetId="3">'Historical Oil Production'!$A$1:$B$49</definedName>
    <definedName name="_xlnm.Print_Area" localSheetId="15">'Lease Sale Table'!$A$1:$S$122</definedName>
    <definedName name="_xlnm.Print_Area" localSheetId="20">'Lease Sale Table 2'!$A$1:$I$186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H11" i="50" l="1"/>
  <c r="B15" i="52"/>
  <c r="S99" i="35" l="1"/>
  <c r="O99" i="35"/>
  <c r="S98" i="35"/>
  <c r="O98" i="35"/>
  <c r="S97" i="35"/>
  <c r="O97" i="35"/>
  <c r="S96" i="35"/>
  <c r="O96" i="35"/>
  <c r="B42" i="58"/>
  <c r="B40" i="58"/>
  <c r="B40" i="57"/>
  <c r="F43" i="37"/>
  <c r="G43" i="37"/>
  <c r="D43" i="37"/>
  <c r="C43" i="37"/>
  <c r="E43" i="37"/>
  <c r="B43" i="37"/>
  <c r="E183" i="9"/>
  <c r="E182" i="9"/>
  <c r="E181" i="9"/>
  <c r="E180" i="9"/>
  <c r="I183" i="9"/>
  <c r="I182" i="9"/>
  <c r="I181" i="9"/>
  <c r="I180" i="9"/>
  <c r="G385" i="1"/>
  <c r="D385" i="1"/>
  <c r="S95" i="35" l="1"/>
  <c r="O95" i="35"/>
  <c r="S94" i="35"/>
  <c r="O94" i="35"/>
  <c r="S93" i="35"/>
  <c r="O93" i="35"/>
  <c r="E179" i="9" l="1"/>
  <c r="E178" i="9"/>
  <c r="E177" i="9"/>
  <c r="I179" i="9"/>
  <c r="I178" i="9"/>
  <c r="I177" i="9"/>
  <c r="Z424" i="1"/>
  <c r="Z405" i="1"/>
  <c r="G565" i="1"/>
  <c r="Z225" i="1" l="1"/>
  <c r="Z244" i="1"/>
  <c r="Z63" i="1" l="1"/>
  <c r="Z44" i="1"/>
  <c r="D205" i="1"/>
  <c r="S92" i="35" l="1"/>
  <c r="O92" i="35"/>
  <c r="S91" i="35"/>
  <c r="O91" i="35"/>
  <c r="S90" i="35"/>
  <c r="O90" i="35"/>
  <c r="S89" i="35"/>
  <c r="O89" i="35"/>
  <c r="E173" i="9"/>
  <c r="E174" i="9"/>
  <c r="E175" i="9"/>
  <c r="E176" i="9"/>
  <c r="I176" i="9"/>
  <c r="I173" i="9"/>
  <c r="I174" i="9"/>
  <c r="I175" i="9"/>
  <c r="S87" i="35" l="1"/>
  <c r="O87" i="35"/>
  <c r="S86" i="35"/>
  <c r="O86" i="35"/>
  <c r="B39" i="58"/>
  <c r="B39" i="57"/>
  <c r="I171" i="9"/>
  <c r="I170" i="9"/>
  <c r="E171" i="9"/>
  <c r="E170" i="9"/>
  <c r="D565" i="1"/>
  <c r="S85" i="35" l="1"/>
  <c r="O85" i="35"/>
  <c r="S84" i="35"/>
  <c r="O84" i="35"/>
  <c r="S83" i="35"/>
  <c r="O83" i="35"/>
  <c r="B38" i="57"/>
  <c r="B37" i="57"/>
  <c r="B36" i="57"/>
  <c r="F42" i="37" l="1"/>
  <c r="G42" i="37" s="1"/>
  <c r="E169" i="9"/>
  <c r="E168" i="9"/>
  <c r="E167" i="9"/>
  <c r="I169" i="9"/>
  <c r="I168" i="9"/>
  <c r="I167" i="9"/>
  <c r="S82" i="35" l="1"/>
  <c r="O82" i="35"/>
  <c r="S81" i="35"/>
  <c r="O81" i="35"/>
  <c r="S80" i="35"/>
  <c r="O80" i="35"/>
  <c r="I166" i="9"/>
  <c r="I165" i="9"/>
  <c r="I164" i="9"/>
  <c r="E166" i="9"/>
  <c r="E165" i="9"/>
  <c r="E164" i="9"/>
  <c r="Z423" i="1" l="1"/>
  <c r="Z404" i="1"/>
  <c r="Z243" i="1"/>
  <c r="Z224" i="1"/>
  <c r="Z62" i="1"/>
  <c r="Z43" i="1"/>
  <c r="W41" i="50" l="1"/>
  <c r="W42" i="50"/>
  <c r="W43" i="50"/>
  <c r="W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422" i="1"/>
  <c r="Z403" i="1"/>
  <c r="Z242" i="1"/>
  <c r="Z223" i="1"/>
  <c r="Z61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G205" i="1" l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421" i="1" l="1"/>
  <c r="Z402" i="1"/>
  <c r="Z241" i="1"/>
  <c r="Z222" i="1"/>
  <c r="Z60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420" i="1"/>
  <c r="Z401" i="1"/>
  <c r="Z240" i="1"/>
  <c r="Z221" i="1"/>
  <c r="Z40" i="1"/>
  <c r="Z59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400" i="1"/>
  <c r="Z419" i="1"/>
  <c r="Z239" i="1"/>
  <c r="Z220" i="1"/>
  <c r="Z58" i="1"/>
  <c r="Z39" i="1"/>
  <c r="W39" i="50" l="1"/>
  <c r="W40" i="50"/>
  <c r="I115" i="9" l="1"/>
  <c r="I116" i="9"/>
  <c r="I117" i="9"/>
  <c r="E117" i="9"/>
  <c r="E116" i="9"/>
  <c r="E115" i="9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I108" i="9" l="1"/>
  <c r="I107" i="9"/>
  <c r="I106" i="9"/>
  <c r="E108" i="9"/>
  <c r="E107" i="9"/>
  <c r="E106" i="9"/>
  <c r="Z418" i="1"/>
  <c r="Z399" i="1"/>
  <c r="Z238" i="1"/>
  <c r="Z219" i="1"/>
  <c r="Z57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F36" i="37" l="1"/>
  <c r="G36" i="37" s="1"/>
  <c r="I99" i="9"/>
  <c r="I98" i="9"/>
  <c r="I97" i="9"/>
  <c r="E99" i="9"/>
  <c r="E98" i="9"/>
  <c r="E97" i="9"/>
  <c r="I96" i="9" l="1"/>
  <c r="I95" i="9"/>
  <c r="I94" i="9"/>
  <c r="E96" i="9"/>
  <c r="E95" i="9"/>
  <c r="E94" i="9"/>
  <c r="Z417" i="1"/>
  <c r="Z398" i="1"/>
  <c r="Z237" i="1"/>
  <c r="Z218" i="1"/>
  <c r="Z56" i="1"/>
  <c r="Z37" i="1"/>
  <c r="W37" i="50"/>
  <c r="W38" i="50"/>
  <c r="I93" i="9" l="1"/>
  <c r="I92" i="9"/>
  <c r="I91" i="9"/>
  <c r="I90" i="9"/>
  <c r="E93" i="9"/>
  <c r="E92" i="9"/>
  <c r="E91" i="9"/>
  <c r="E90" i="9"/>
  <c r="F35" i="37" l="1"/>
  <c r="G35" i="37" s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5" i="1"/>
  <c r="Z36" i="1"/>
  <c r="Z416" i="1"/>
  <c r="Z397" i="1"/>
  <c r="Z236" i="1"/>
  <c r="Z217" i="1"/>
  <c r="B19" i="1"/>
  <c r="C19" i="1"/>
  <c r="D19" i="1"/>
  <c r="Z30" i="1"/>
  <c r="Z31" i="1"/>
  <c r="Z32" i="1"/>
  <c r="Z33" i="1"/>
  <c r="Z34" i="1"/>
  <c r="Z35" i="1"/>
  <c r="Z49" i="1"/>
  <c r="Z50" i="1"/>
  <c r="Z51" i="1"/>
  <c r="Z52" i="1"/>
  <c r="Z53" i="1"/>
  <c r="Z54" i="1"/>
  <c r="Z211" i="1"/>
  <c r="Z212" i="1"/>
  <c r="Z213" i="1"/>
  <c r="Z214" i="1"/>
  <c r="Z215" i="1"/>
  <c r="Z216" i="1"/>
  <c r="Z230" i="1"/>
  <c r="Z231" i="1"/>
  <c r="Z232" i="1"/>
  <c r="Z233" i="1"/>
  <c r="Z234" i="1"/>
  <c r="Z235" i="1"/>
  <c r="Z391" i="1"/>
  <c r="Z392" i="1"/>
  <c r="Z393" i="1"/>
  <c r="Z394" i="1"/>
  <c r="Z395" i="1"/>
  <c r="Z396" i="1"/>
  <c r="Z410" i="1"/>
  <c r="Z411" i="1"/>
  <c r="Z412" i="1"/>
  <c r="Z413" i="1"/>
  <c r="Z414" i="1"/>
  <c r="Z415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 s="1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H199" i="9" s="1"/>
  <c r="E38" i="9"/>
  <c r="I38" i="9"/>
  <c r="E39" i="9"/>
  <c r="I39" i="9"/>
  <c r="E40" i="9"/>
  <c r="I40" i="9"/>
  <c r="E41" i="9"/>
  <c r="I41" i="9"/>
  <c r="E42" i="9"/>
  <c r="I42" i="9"/>
  <c r="E43" i="9"/>
  <c r="I43" i="9"/>
  <c r="B200" i="9" s="1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99" i="9"/>
  <c r="K199" i="9"/>
  <c r="L199" i="9"/>
  <c r="M199" i="9"/>
  <c r="C200" i="9"/>
  <c r="C216" i="9"/>
  <c r="G217" i="9"/>
  <c r="H217" i="9"/>
  <c r="K217" i="9"/>
  <c r="L217" i="9"/>
  <c r="M217" i="9"/>
  <c r="B218" i="9"/>
  <c r="C218" i="9"/>
  <c r="B219" i="9"/>
  <c r="C219" i="9"/>
  <c r="D219" i="9"/>
  <c r="W31" i="50"/>
  <c r="W32" i="50"/>
  <c r="W33" i="50"/>
  <c r="W34" i="50"/>
  <c r="W35" i="50"/>
  <c r="W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 s="1"/>
  <c r="F8" i="37"/>
  <c r="G8" i="37"/>
  <c r="F9" i="37"/>
  <c r="G9" i="37" s="1"/>
  <c r="F10" i="37"/>
  <c r="G10" i="37"/>
  <c r="F11" i="37"/>
  <c r="G11" i="37" s="1"/>
  <c r="F12" i="37"/>
  <c r="G12" i="37"/>
  <c r="F13" i="37"/>
  <c r="G13" i="37" s="1"/>
  <c r="F14" i="37"/>
  <c r="G14" i="37"/>
  <c r="F15" i="37"/>
  <c r="G15" i="37" s="1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5" i="37"/>
  <c r="C45" i="37"/>
  <c r="D45" i="37"/>
  <c r="E45" i="37"/>
  <c r="D566" i="1" l="1"/>
  <c r="D386" i="1"/>
  <c r="G566" i="1"/>
  <c r="G386" i="1"/>
  <c r="D206" i="1"/>
  <c r="G206" i="1"/>
  <c r="B21" i="35"/>
  <c r="E21" i="35" s="1"/>
  <c r="F45" i="37"/>
  <c r="E47" i="37" s="1"/>
  <c r="B44" i="58"/>
  <c r="E19" i="35"/>
  <c r="E18" i="29"/>
  <c r="C20" i="29" s="1"/>
  <c r="B42" i="57"/>
  <c r="B44" i="57" s="1"/>
  <c r="B47" i="37" l="1"/>
  <c r="C47" i="37"/>
  <c r="D47" i="37"/>
  <c r="B20" i="29"/>
</calcChain>
</file>

<file path=xl/sharedStrings.xml><?xml version="1.0" encoding="utf-8"?>
<sst xmlns="http://schemas.openxmlformats.org/spreadsheetml/2006/main" count="373" uniqueCount="137">
  <si>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</si>
  <si>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</si>
  <si>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</si>
  <si>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</si>
  <si>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</si>
  <si>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</si>
  <si>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</si>
  <si>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</si>
  <si>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</si>
  <si>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</si>
  <si>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</si>
  <si>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</si>
  <si>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</si>
  <si>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</si>
  <si>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</si>
  <si>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</si>
  <si>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</si>
  <si>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</si>
  <si>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</si>
  <si>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</si>
  <si>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</si>
  <si>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</si>
  <si>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</si>
  <si>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</si>
  <si>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</si>
  <si>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</si>
  <si>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</si>
  <si>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</si>
  <si>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</si>
  <si>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</si>
  <si>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</si>
  <si>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</si>
  <si>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</si>
  <si>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</si>
  <si>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</si>
  <si>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</si>
  <si>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</si>
  <si>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</si>
  <si>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</si>
  <si>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</si>
  <si>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</si>
  <si>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</si>
  <si>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</si>
  <si>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</si>
  <si>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</si>
  <si>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</si>
  <si>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</si>
  <si>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</si>
  <si>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</si>
  <si>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</si>
  <si>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</si>
  <si>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</si>
  <si>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</si>
  <si>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</si>
  <si>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</si>
  <si>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</si>
  <si>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</si>
  <si>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</si>
  <si>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</si>
  <si>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</si>
  <si>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</si>
  <si>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</si>
  <si>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</si>
  <si>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</si>
  <si>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</si>
  <si>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</si>
  <si>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</si>
  <si>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</si>
  <si>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</si>
  <si>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</si>
  <si>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</si>
  <si>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</si>
  <si>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</si>
  <si>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</si>
  <si>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</si>
  <si>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</si>
  <si>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</si>
  <si>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</si>
  <si>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</si>
  <si>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</si>
  <si>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</si>
  <si>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</si>
  <si>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</si>
  <si>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</si>
  <si>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</si>
  <si>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</si>
  <si>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</si>
  <si>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</si>
  <si>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</si>
  <si>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</si>
  <si>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</si>
  <si>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</si>
  <si>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</si>
  <si>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</si>
  <si>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</si>
  <si>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</si>
  <si>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</si>
  <si>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</si>
  <si>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</si>
  <si>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</si>
  <si>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</si>
  <si>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</si>
  <si>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</si>
  <si>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</si>
  <si>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</si>
  <si>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</si>
  <si>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</si>
  <si>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</si>
  <si>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</si>
  <si>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</si>
  <si>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</si>
  <si>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</si>
  <si>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</si>
  <si>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</si>
  <si>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</si>
  <si>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</si>
  <si>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</si>
  <si>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</si>
  <si>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</si>
  <si>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</si>
  <si>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</si>
  <si>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</si>
  <si>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</si>
  <si>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</si>
  <si>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</si>
  <si>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</si>
  <si>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For Calendar Years 2006, 2007, 2008, 2009, 2010, 2011, 2012, 2013,  2014,  2015, 2016, 2017 and 2018</t>
  </si>
  <si>
    <t>For Calendar Years 2006, 2007, 2008, 2009, 2010, 2011, 2012, 2013, 2014,  2015, 2016, 2017 and 2018</t>
  </si>
  <si>
    <t>FY 17-18</t>
  </si>
  <si>
    <t>January 2018</t>
  </si>
  <si>
    <t>February 2018</t>
  </si>
  <si>
    <t>March 2018</t>
  </si>
  <si>
    <t>FY 18-19 projected</t>
  </si>
  <si>
    <t xml:space="preserve">FY 17-18 </t>
  </si>
  <si>
    <t>April 2018</t>
  </si>
  <si>
    <t>May 2018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</si>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</sst>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Table'!$C$5:$C$43</c:f>
              <c:numCache>
                <c:formatCode>"$"#,##0</c:formatCode>
                <c:ptCount val="39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219744996.60000002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Table'!$D$5:$D$43</c:f>
              <c:numCache>
                <c:formatCode>"$"#,##0</c:formatCode>
                <c:ptCount val="39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1302369.8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Table'!$A$5:$A$43</c:f>
              <c:strCache>
                <c:ptCount val="39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projected</c:v>
                </c:pt>
              </c:strCache>
            </c:strRef>
          </c:cat>
          <c:val>
            <c:numRef>
              <c:f>'Historical Cash Receipts Table'!$E$5:$E$43</c:f>
              <c:numCache>
                <c:formatCode>"$"#,##0</c:formatCode>
                <c:ptCount val="39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435196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Table'!$K$31:$V$31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4-490B-B256-88453869AB3C}"/>
            </c:ext>
          </c:extLst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Table'!$K$32:$V$32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4-490B-B256-88453869AB3C}"/>
            </c:ext>
          </c:extLst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Table'!$K$33:$V$33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4-490B-B256-88453869AB3C}"/>
            </c:ext>
          </c:extLst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Table'!$K$34:$V$34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74-490B-B256-88453869AB3C}"/>
            </c:ext>
          </c:extLst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Table'!$K$35:$V$35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74-490B-B256-88453869AB3C}"/>
            </c:ext>
          </c:extLst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Table'!$K$36:$V$36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74-490B-B256-88453869AB3C}"/>
            </c:ext>
          </c:extLst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287100</c:v>
                </c:pt>
                <c:pt idx="1">
                  <c:v>287086</c:v>
                </c:pt>
                <c:pt idx="2">
                  <c:v>285583</c:v>
                </c:pt>
                <c:pt idx="3">
                  <c:v>282834</c:v>
                </c:pt>
                <c:pt idx="4">
                  <c:v>282442</c:v>
                </c:pt>
                <c:pt idx="5">
                  <c:v>287969</c:v>
                </c:pt>
                <c:pt idx="6">
                  <c:v>284554</c:v>
                </c:pt>
                <c:pt idx="7">
                  <c:v>282691</c:v>
                </c:pt>
                <c:pt idx="8">
                  <c:v>282444</c:v>
                </c:pt>
                <c:pt idx="9">
                  <c:v>281179</c:v>
                </c:pt>
                <c:pt idx="10">
                  <c:v>278330</c:v>
                </c:pt>
                <c:pt idx="11" formatCode="_(* #,##0_);_(* \(#,##0\);_(* &quot;-&quot;??_);_(@_)">
                  <c:v>277656.5</c:v>
                </c:pt>
                <c:pt idx="12">
                  <c:v>276983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</c:v>
                </c:pt>
                <c:pt idx="35">
                  <c:v>FY 17-18 </c:v>
                </c:pt>
              </c:strCache>
            </c:strRef>
          </c:cat>
          <c:val>
            <c:numRef>
              <c:f>'Historical Oil Production'!$B$5:$B$40</c:f>
              <c:numCache>
                <c:formatCode>#,##0</c:formatCode>
                <c:ptCount val="36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3901946.9768204517</c:v>
                </c:pt>
                <c:pt idx="32">
                  <c:v>3683982.0385971554</c:v>
                </c:pt>
                <c:pt idx="33">
                  <c:v>3215662.2545241769</c:v>
                </c:pt>
                <c:pt idx="34">
                  <c:v>2700278.0181178041</c:v>
                </c:pt>
                <c:pt idx="35">
                  <c:v>2420910.8155573444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Production'!$A$5:$A$40</c:f>
              <c:strCache>
                <c:ptCount val="36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</c:strCache>
            </c:strRef>
          </c:cat>
          <c:val>
            <c:numRef>
              <c:f>'Historical Gas Production'!$B$5:$B$40</c:f>
              <c:numCache>
                <c:formatCode>#,##0</c:formatCode>
                <c:ptCount val="36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31650129.638185982</c:v>
                </c:pt>
                <c:pt idx="34">
                  <c:v>24813997.728073802</c:v>
                </c:pt>
                <c:pt idx="35">
                  <c:v>19599964.53786188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7912595.4800000004</c:v>
                </c:pt>
                <c:pt idx="1">
                  <c:v>8776644.1899999995</c:v>
                </c:pt>
                <c:pt idx="2">
                  <c:v>8727482.4800000004</c:v>
                </c:pt>
                <c:pt idx="3">
                  <c:v>8788917.3300000001</c:v>
                </c:pt>
                <c:pt idx="4">
                  <c:v>8669041.5700000003</c:v>
                </c:pt>
                <c:pt idx="5">
                  <c:v>10391592.18</c:v>
                </c:pt>
                <c:pt idx="6">
                  <c:v>10952206.41</c:v>
                </c:pt>
                <c:pt idx="7">
                  <c:v>11118598.16</c:v>
                </c:pt>
                <c:pt idx="8">
                  <c:v>10219576.310000001</c:v>
                </c:pt>
                <c:pt idx="9">
                  <c:v>11449625.539999999</c:v>
                </c:pt>
                <c:pt idx="10">
                  <c:v>11378314.42</c:v>
                </c:pt>
                <c:pt idx="11">
                  <c:v>12989442.92</c:v>
                </c:pt>
                <c:pt idx="12">
                  <c:v>12062627.779999999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5403561.7699999996</c:v>
                </c:pt>
                <c:pt idx="1">
                  <c:v>5285238.76</c:v>
                </c:pt>
                <c:pt idx="2">
                  <c:v>4917907.82</c:v>
                </c:pt>
                <c:pt idx="3">
                  <c:v>4767782.05</c:v>
                </c:pt>
                <c:pt idx="4">
                  <c:v>4730795.5</c:v>
                </c:pt>
                <c:pt idx="5">
                  <c:v>4857975.46</c:v>
                </c:pt>
                <c:pt idx="6">
                  <c:v>4646766.62</c:v>
                </c:pt>
                <c:pt idx="7">
                  <c:v>5606123.9000000004</c:v>
                </c:pt>
                <c:pt idx="8">
                  <c:v>4360067.76</c:v>
                </c:pt>
                <c:pt idx="9">
                  <c:v>3969157.41</c:v>
                </c:pt>
                <c:pt idx="10">
                  <c:v>3807202.82</c:v>
                </c:pt>
                <c:pt idx="11">
                  <c:v>3839675.98</c:v>
                </c:pt>
                <c:pt idx="12">
                  <c:v>3746648.91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539585.72</c:v>
                </c:pt>
                <c:pt idx="1">
                  <c:v>662809.28</c:v>
                </c:pt>
                <c:pt idx="2">
                  <c:v>759637.57</c:v>
                </c:pt>
                <c:pt idx="3">
                  <c:v>825372.84</c:v>
                </c:pt>
                <c:pt idx="4">
                  <c:v>720467.69</c:v>
                </c:pt>
                <c:pt idx="5">
                  <c:v>772312.76</c:v>
                </c:pt>
                <c:pt idx="6">
                  <c:v>797825.99</c:v>
                </c:pt>
                <c:pt idx="7">
                  <c:v>703312.5</c:v>
                </c:pt>
                <c:pt idx="8">
                  <c:v>618179.02</c:v>
                </c:pt>
                <c:pt idx="9">
                  <c:v>650339.5</c:v>
                </c:pt>
                <c:pt idx="10">
                  <c:v>706793.93</c:v>
                </c:pt>
                <c:pt idx="11">
                  <c:v>616209.44999999995</c:v>
                </c:pt>
                <c:pt idx="12">
                  <c:v>746884.7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A-4ABC-A134-EC74941632A6}"/>
            </c:ext>
          </c:extLst>
        </c:ser>
        <c:ser>
          <c:idx val="2"/>
          <c:order val="1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A-4ABC-A134-EC74941632A6}"/>
            </c:ext>
          </c:extLst>
        </c:ser>
        <c:ser>
          <c:idx val="3"/>
          <c:order val="2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A-4ABC-A134-EC74941632A6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AA-4ABC-A134-EC74941632A6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6162419.0899999999</c:v>
                </c:pt>
                <c:pt idx="1">
                  <c:v>6129727.7599999998</c:v>
                </c:pt>
                <c:pt idx="2">
                  <c:v>7961913.0199999996</c:v>
                </c:pt>
                <c:pt idx="3">
                  <c:v>8899824.6199999992</c:v>
                </c:pt>
                <c:pt idx="4">
                  <c:v>10227929.060000001</c:v>
                </c:pt>
                <c:pt idx="5">
                  <c:v>10649814.67</c:v>
                </c:pt>
                <c:pt idx="6">
                  <c:v>9665885.5899999999</c:v>
                </c:pt>
                <c:pt idx="7">
                  <c:v>9456238.6099999994</c:v>
                </c:pt>
                <c:pt idx="8">
                  <c:v>8947367.8599999994</c:v>
                </c:pt>
                <c:pt idx="9">
                  <c:v>10270963.960000001</c:v>
                </c:pt>
                <c:pt idx="10">
                  <c:v>7963706.7000000002</c:v>
                </c:pt>
                <c:pt idx="11">
                  <c:v>8615987.3599999994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10079316.76</c:v>
                </c:pt>
                <c:pt idx="1">
                  <c:v>9131979.9600000009</c:v>
                </c:pt>
                <c:pt idx="2">
                  <c:v>8978670.0500000007</c:v>
                </c:pt>
                <c:pt idx="3">
                  <c:v>9456741.9000000004</c:v>
                </c:pt>
                <c:pt idx="4">
                  <c:v>9603092.8800000008</c:v>
                </c:pt>
                <c:pt idx="5">
                  <c:v>7912595.4800000004</c:v>
                </c:pt>
                <c:pt idx="6">
                  <c:v>8776644.1899999995</c:v>
                </c:pt>
                <c:pt idx="7">
                  <c:v>8727482.4800000004</c:v>
                </c:pt>
                <c:pt idx="8">
                  <c:v>8788917.3300000001</c:v>
                </c:pt>
                <c:pt idx="9">
                  <c:v>8669041.5700000003</c:v>
                </c:pt>
                <c:pt idx="10">
                  <c:v>10391592.18</c:v>
                </c:pt>
                <c:pt idx="11">
                  <c:v>10952206.41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11118598.16</c:v>
                </c:pt>
                <c:pt idx="1">
                  <c:v>10219576.310000001</c:v>
                </c:pt>
                <c:pt idx="2">
                  <c:v>11449625.539999999</c:v>
                </c:pt>
                <c:pt idx="3">
                  <c:v>11378314.42</c:v>
                </c:pt>
                <c:pt idx="4">
                  <c:v>12989442.92</c:v>
                </c:pt>
                <c:pt idx="5">
                  <c:v>12062627.779999999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Month'!$M$50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3-47D5-AEE9-89B5E3C6F367}"/>
            </c:ext>
          </c:extLst>
        </c:ser>
        <c:ser>
          <c:idx val="2"/>
          <c:order val="1"/>
          <c:tx>
            <c:strRef>
              <c:f>'Disposition Month'!$M$51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3-47D5-AEE9-89B5E3C6F367}"/>
            </c:ext>
          </c:extLst>
        </c:ser>
        <c:ser>
          <c:idx val="3"/>
          <c:order val="2"/>
          <c:tx>
            <c:strRef>
              <c:f>'Disposition Month'!$M$52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3-47D5-AEE9-89B5E3C6F367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B3-47D5-AEE9-89B5E3C6F367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Month'!$M$59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238444.68857753699</c:v>
                </c:pt>
                <c:pt idx="1">
                  <c:v>261892.88238507501</c:v>
                </c:pt>
                <c:pt idx="2">
                  <c:v>277027.57161739701</c:v>
                </c:pt>
                <c:pt idx="3">
                  <c:v>275771.28793952102</c:v>
                </c:pt>
                <c:pt idx="4">
                  <c:v>267247.75482868199</c:v>
                </c:pt>
                <c:pt idx="5">
                  <c:v>257637.46378046801</c:v>
                </c:pt>
                <c:pt idx="6">
                  <c:v>255740.755684926</c:v>
                </c:pt>
                <c:pt idx="7">
                  <c:v>252174.65679774099</c:v>
                </c:pt>
                <c:pt idx="8">
                  <c:v>238782.22642676899</c:v>
                </c:pt>
                <c:pt idx="9">
                  <c:v>247286.386503469</c:v>
                </c:pt>
                <c:pt idx="10">
                  <c:v>208449.18059323801</c:v>
                </c:pt>
                <c:pt idx="11">
                  <c:v>198829.27525613399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228655.07377249</c:v>
                </c:pt>
                <c:pt idx="1">
                  <c:v>204122.34641744199</c:v>
                </c:pt>
                <c:pt idx="2">
                  <c:v>212883.90854303</c:v>
                </c:pt>
                <c:pt idx="3">
                  <c:v>219005.530517031</c:v>
                </c:pt>
                <c:pt idx="4">
                  <c:v>230484.812631482</c:v>
                </c:pt>
                <c:pt idx="5">
                  <c:v>203863.864974052</c:v>
                </c:pt>
                <c:pt idx="6">
                  <c:v>219174.43861776599</c:v>
                </c:pt>
                <c:pt idx="7">
                  <c:v>210075.26288036801</c:v>
                </c:pt>
                <c:pt idx="8">
                  <c:v>204013.47168826801</c:v>
                </c:pt>
                <c:pt idx="9">
                  <c:v>189148.631357426</c:v>
                </c:pt>
                <c:pt idx="10">
                  <c:v>201528.08699169199</c:v>
                </c:pt>
                <c:pt idx="11">
                  <c:v>205921.984294286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Month'!$M$63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Month'!$N$48:$Y$48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191517.930935624</c:v>
                </c:pt>
                <c:pt idx="1">
                  <c:v>183032.563096575</c:v>
                </c:pt>
                <c:pt idx="2">
                  <c:v>208890.31877613801</c:v>
                </c:pt>
                <c:pt idx="3">
                  <c:v>196598.45346722699</c:v>
                </c:pt>
                <c:pt idx="4">
                  <c:v>211395.50083180901</c:v>
                </c:pt>
                <c:pt idx="5">
                  <c:v>199614.17262016499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2939936775553211"/>
          <c:h val="6.342332737321798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Month'!$M$212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Month'!$N$212:$Y$212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2-450B-8AF4-91435EDE2374}"/>
            </c:ext>
          </c:extLst>
        </c:ser>
        <c:ser>
          <c:idx val="2"/>
          <c:order val="1"/>
          <c:tx>
            <c:strRef>
              <c:f>'Disposition Month'!$M$213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2-450B-8AF4-91435EDE2374}"/>
            </c:ext>
          </c:extLst>
        </c:ser>
        <c:ser>
          <c:idx val="3"/>
          <c:order val="2"/>
          <c:tx>
            <c:strRef>
              <c:f>'Disposition Month'!$M$214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72-450B-8AF4-91435EDE2374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72-450B-8AF4-91435EDE2374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Month'!$M$217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Month'!$M$218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Month'!$M$221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Month'!$M$222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Month'!$M$223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5356622.2300000004</c:v>
                </c:pt>
                <c:pt idx="1">
                  <c:v>4244989.5599999996</c:v>
                </c:pt>
                <c:pt idx="2">
                  <c:v>3642187.27</c:v>
                </c:pt>
                <c:pt idx="3">
                  <c:v>3994929.77</c:v>
                </c:pt>
                <c:pt idx="4">
                  <c:v>4267564.51</c:v>
                </c:pt>
                <c:pt idx="5">
                  <c:v>5112038.67</c:v>
                </c:pt>
                <c:pt idx="6">
                  <c:v>6338229.6200000001</c:v>
                </c:pt>
                <c:pt idx="7">
                  <c:v>5809599.0199999996</c:v>
                </c:pt>
                <c:pt idx="8">
                  <c:v>6131054.6600000001</c:v>
                </c:pt>
                <c:pt idx="9">
                  <c:v>6036118.1900000004</c:v>
                </c:pt>
                <c:pt idx="10">
                  <c:v>4985936.99</c:v>
                </c:pt>
                <c:pt idx="11">
                  <c:v>6972738.9800000004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Month'!$M$224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7112196.2800000003</c:v>
                </c:pt>
                <c:pt idx="1">
                  <c:v>5327241.4400000004</c:v>
                </c:pt>
                <c:pt idx="2">
                  <c:v>5364702.3</c:v>
                </c:pt>
                <c:pt idx="3">
                  <c:v>5197286.18</c:v>
                </c:pt>
                <c:pt idx="4">
                  <c:v>5911281.8300000001</c:v>
                </c:pt>
                <c:pt idx="5">
                  <c:v>5403561.7699999996</c:v>
                </c:pt>
                <c:pt idx="6">
                  <c:v>5285238.76</c:v>
                </c:pt>
                <c:pt idx="7">
                  <c:v>4917907.82</c:v>
                </c:pt>
                <c:pt idx="8">
                  <c:v>4767782.05</c:v>
                </c:pt>
                <c:pt idx="9">
                  <c:v>4730795.5</c:v>
                </c:pt>
                <c:pt idx="10">
                  <c:v>4857975.46</c:v>
                </c:pt>
                <c:pt idx="11">
                  <c:v>4646766.62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Month'!$M$225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Month'!$N$210:$Y$210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5606123.9000000004</c:v>
                </c:pt>
                <c:pt idx="1">
                  <c:v>4360067.76</c:v>
                </c:pt>
                <c:pt idx="2">
                  <c:v>3969157.41</c:v>
                </c:pt>
                <c:pt idx="3">
                  <c:v>3807202.82</c:v>
                </c:pt>
                <c:pt idx="4">
                  <c:v>3839675.98</c:v>
                </c:pt>
                <c:pt idx="5">
                  <c:v>3746648.91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1"/>
          <c:order val="0"/>
          <c:tx>
            <c:strRef>
              <c:f>'Disposition Month'!$M$231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Month'!$N$231:$Y$231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4-4210-B155-0C587E955DFC}"/>
            </c:ext>
          </c:extLst>
        </c:ser>
        <c:ser>
          <c:idx val="2"/>
          <c:order val="1"/>
          <c:tx>
            <c:strRef>
              <c:f>'Disposition Month'!$M$232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4-4210-B155-0C587E955DFC}"/>
            </c:ext>
          </c:extLst>
        </c:ser>
        <c:ser>
          <c:idx val="3"/>
          <c:order val="2"/>
          <c:tx>
            <c:strRef>
              <c:f>'Disposition Month'!$M$233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04-4210-B155-0C587E955DFC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04-4210-B155-0C587E955DFC}"/>
            </c:ext>
          </c:extLst>
        </c:ser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Month'!$M$236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Month'!$N$236:$Y$236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Month'!$M$218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Month'!$N$237:$Y$237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Month'!$N$238:$Y$238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Month'!$N$239:$Y$239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Month'!$N$240:$Y$240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Month'!$N$241:$Y$241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Month'!$N$242:$Y$242</c:f>
              <c:numCache>
                <c:formatCode>General</c:formatCode>
                <c:ptCount val="12"/>
                <c:pt idx="0">
                  <c:v>2576661.1978959502</c:v>
                </c:pt>
                <c:pt idx="1">
                  <c:v>2388973.3484836901</c:v>
                </c:pt>
                <c:pt idx="2">
                  <c:v>2486560.2218265999</c:v>
                </c:pt>
                <c:pt idx="3">
                  <c:v>2339032.3233392299</c:v>
                </c:pt>
                <c:pt idx="4">
                  <c:v>2496323.1767449002</c:v>
                </c:pt>
                <c:pt idx="5">
                  <c:v>2378546.86956236</c:v>
                </c:pt>
                <c:pt idx="6">
                  <c:v>2406554.8881796999</c:v>
                </c:pt>
                <c:pt idx="7">
                  <c:v>2280028.9655519398</c:v>
                </c:pt>
                <c:pt idx="8">
                  <c:v>2224424.4970247</c:v>
                </c:pt>
                <c:pt idx="9">
                  <c:v>2166806.9713503802</c:v>
                </c:pt>
                <c:pt idx="10">
                  <c:v>2103018.7030413998</c:v>
                </c:pt>
                <c:pt idx="11">
                  <c:v>2110373.63927066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Month'!$N$243:$Y$243</c:f>
              <c:numCache>
                <c:formatCode>General</c:formatCode>
                <c:ptCount val="12"/>
                <c:pt idx="0">
                  <c:v>2089238.5247402401</c:v>
                </c:pt>
                <c:pt idx="1">
                  <c:v>1899273.22583304</c:v>
                </c:pt>
                <c:pt idx="2">
                  <c:v>2003568.5348437</c:v>
                </c:pt>
                <c:pt idx="3">
                  <c:v>1682000.9309091</c:v>
                </c:pt>
                <c:pt idx="4">
                  <c:v>1967399.1412531999</c:v>
                </c:pt>
                <c:pt idx="5">
                  <c:v>1881309.70607574</c:v>
                </c:pt>
                <c:pt idx="6">
                  <c:v>1875772.70788046</c:v>
                </c:pt>
                <c:pt idx="7">
                  <c:v>1772547.8277101</c:v>
                </c:pt>
                <c:pt idx="8">
                  <c:v>1707747.5091651999</c:v>
                </c:pt>
                <c:pt idx="9">
                  <c:v>1720542.64029</c:v>
                </c:pt>
                <c:pt idx="10">
                  <c:v>1740698.3281471001</c:v>
                </c:pt>
                <c:pt idx="11">
                  <c:v>1696083.32104395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Month'!$N$229:$Y$229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Month'!$N$244:$Y$244</c:f>
              <c:numCache>
                <c:formatCode>General</c:formatCode>
                <c:ptCount val="12"/>
                <c:pt idx="0">
                  <c:v>1706321.7482091</c:v>
                </c:pt>
                <c:pt idx="1">
                  <c:v>1533157.0931132999</c:v>
                </c:pt>
                <c:pt idx="2">
                  <c:v>1591576.3471540499</c:v>
                </c:pt>
                <c:pt idx="3">
                  <c:v>1481906.5081025399</c:v>
                </c:pt>
                <c:pt idx="4">
                  <c:v>1442160.5920909899</c:v>
                </c:pt>
                <c:pt idx="5">
                  <c:v>1331449.91495509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2'!$A$197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2'!$B$197:$M$197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2"/>
          <c:order val="1"/>
          <c:tx>
            <c:strRef>
              <c:f>'Lease Sale Table 2'!$A$199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2'!$B$199:$M$199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A93-9F50-2FC8080407BD}"/>
            </c:ext>
          </c:extLst>
        </c:ser>
        <c:ser>
          <c:idx val="3"/>
          <c:order val="2"/>
          <c:tx>
            <c:strRef>
              <c:f>'Lease Sale Table 2'!$A$200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2'!$B$200:$M$200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B3-4A93-9F50-2FC8080407BD}"/>
            </c:ext>
          </c:extLst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2'!$B$201:$M$201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B3-4A93-9F50-2FC8080407BD}"/>
            </c:ext>
          </c:extLst>
        </c:ser>
        <c:ser>
          <c:idx val="1"/>
          <c:order val="4"/>
          <c:tx>
            <c:strRef>
              <c:f>'Lease Sale Table 2'!$A$202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2'!$B$202:$M$202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2'!$B$203:$M$203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2'!$A$205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2'!$B$205:$M$205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2'!$A$206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2'!$B$206:$M$206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2'!$A$207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2'!$B$207:$M$207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2'!$A$208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2'!$B$208:$M$208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2'!$A$209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2'!$B$209:$M$209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2'!$A$210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2'!$B$210:$M$210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2'!$A$211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2'!$B$196:$M$196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2'!$B$211:$M$211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0.39997558519241921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September 2018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5" tint="0.39997558519241921"/>
  </sheetPr>
  <sheetViews>
    <sheetView tabSelected="1" workbookViewId="0"/>
  </sheetViews>
  <pageMargins left="0.25" right="0.25" top="0.25" bottom="0.25" header="0.26" footer="0.25"/>
  <pageSetup orientation="landscape" r:id="rId1"/>
  <headerFooter alignWithMargins="0">
    <oddFooter>&amp;C21&amp;RAs of October 1, 2018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October 1, 2018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September 2018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0.3999755851924192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September 2018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0.3999755851924192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September 2018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September 2018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September 2018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September 2018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September 2018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5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September 12, 2018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0.89999084444715716"/>
    <pageSetUpPr fitToPage="1"/>
  </sheetPr>
  <dimension ref="A1:G55"/>
  <sheetViews>
    <sheetView workbookViewId="0">
      <pane ySplit="3" topLeftCell="A4" activePane="bottomLeft" state="frozen"/>
      <selection pane="bottomLeft" activeCell="F43" sqref="F43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128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132</v>
      </c>
      <c r="B43" s="86">
        <f>+(4946615/3)*12</f>
        <v>19786460</v>
      </c>
      <c r="C43" s="86">
        <f>+(54936249.15/3)*12</f>
        <v>219744996.60000002</v>
      </c>
      <c r="D43" s="82">
        <f>+(325592.45/3)*12</f>
        <v>1302369.8</v>
      </c>
      <c r="E43" s="82">
        <f>+(108799/3)*12</f>
        <v>435196</v>
      </c>
      <c r="F43" s="82">
        <f t="shared" ref="F43" si="5">SUM(B43:E43)</f>
        <v>241269022.40000004</v>
      </c>
      <c r="G43" s="82">
        <f t="shared" ref="G43" si="6">F43/12</f>
        <v>20105751.866666671</v>
      </c>
    </row>
    <row r="44" spans="1:7" x14ac:dyDescent="0.2">
      <c r="A44" s="44"/>
      <c r="B44" s="50"/>
      <c r="C44" s="50"/>
      <c r="D44" s="50"/>
      <c r="E44" s="50"/>
      <c r="F44" s="50"/>
      <c r="G44" s="50"/>
    </row>
    <row r="45" spans="1:7" x14ac:dyDescent="0.2">
      <c r="A45" s="44"/>
      <c r="B45" s="50">
        <f>SUM(B5:B44)</f>
        <v>1530975472.27</v>
      </c>
      <c r="C45" s="50">
        <f>SUM(C5:C44)</f>
        <v>14168652699.026001</v>
      </c>
      <c r="D45" s="50">
        <f>SUM(D5:D44)</f>
        <v>663017026.04999995</v>
      </c>
      <c r="E45" s="50">
        <f>SUM(E5:E44)</f>
        <v>183725012.83000001</v>
      </c>
      <c r="F45" s="50">
        <f>SUM(F5:F44)</f>
        <v>16546370210.176001</v>
      </c>
      <c r="G45" s="50"/>
    </row>
    <row r="47" spans="1:7" x14ac:dyDescent="0.2">
      <c r="A47" s="46" t="s">
        <v>54</v>
      </c>
      <c r="B47" s="31">
        <f>B45/F45</f>
        <v>9.2526363959175267E-2</v>
      </c>
      <c r="C47" s="31">
        <f>C45/F45</f>
        <v>0.85629975148944115</v>
      </c>
      <c r="D47" s="31">
        <f>D45/F45</f>
        <v>4.0070240036225294E-2</v>
      </c>
      <c r="E47" s="31">
        <f>E45/F45</f>
        <v>1.1103644515158335E-2</v>
      </c>
      <c r="F47" s="75"/>
    </row>
    <row r="48" spans="1:7" x14ac:dyDescent="0.2">
      <c r="A48" s="46"/>
      <c r="B48" s="31"/>
      <c r="C48" s="31"/>
      <c r="D48" s="31"/>
      <c r="E48" s="31"/>
    </row>
    <row r="49" spans="1:7" x14ac:dyDescent="0.2">
      <c r="A49" s="79"/>
      <c r="B49" s="50"/>
      <c r="C49" s="50"/>
      <c r="D49" s="50"/>
      <c r="E49" s="50"/>
      <c r="F49" s="50"/>
      <c r="G49" s="45"/>
    </row>
    <row r="50" spans="1:7" x14ac:dyDescent="0.2">
      <c r="A50" s="44"/>
      <c r="B50" s="50"/>
      <c r="C50" s="50"/>
      <c r="D50" s="50"/>
      <c r="E50" s="50"/>
      <c r="F50" s="50"/>
      <c r="G50" s="45"/>
    </row>
    <row r="51" spans="1:7" x14ac:dyDescent="0.2">
      <c r="A51" s="44"/>
      <c r="B51" s="50"/>
      <c r="C51" s="50"/>
      <c r="D51" s="50"/>
      <c r="E51" s="52"/>
      <c r="F51" s="50"/>
    </row>
    <row r="52" spans="1:7" x14ac:dyDescent="0.2">
      <c r="A52" s="44"/>
      <c r="B52" s="50"/>
      <c r="C52" s="50"/>
      <c r="D52" s="50"/>
      <c r="E52" s="50"/>
      <c r="F52" s="50"/>
    </row>
    <row r="53" spans="1:7" x14ac:dyDescent="0.2">
      <c r="A53" s="44"/>
      <c r="B53" s="50"/>
      <c r="C53" s="50"/>
      <c r="D53" s="50"/>
      <c r="E53" s="50"/>
      <c r="F53" s="50"/>
    </row>
    <row r="54" spans="1:7" x14ac:dyDescent="0.2">
      <c r="A54" s="44"/>
      <c r="B54" s="51"/>
      <c r="C54" s="51"/>
      <c r="D54" s="51"/>
      <c r="E54" s="51"/>
      <c r="F54" s="51"/>
    </row>
    <row r="55" spans="1:7" x14ac:dyDescent="0.2">
      <c r="B55" s="51"/>
      <c r="C55" s="51"/>
      <c r="D55" s="51"/>
      <c r="E55" s="51"/>
      <c r="F55" s="51"/>
    </row>
  </sheetData>
  <phoneticPr fontId="4" type="noConversion"/>
  <pageMargins left="0.75" right="0.75" top="1" bottom="1" header="0.5" footer="0.5"/>
  <pageSetup scale="72" orientation="landscape" r:id="rId1"/>
  <headerFooter alignWithMargins="0">
    <oddFooter>&amp;LSource:  SONRIS Revenue Statements&amp;C2&amp;R&amp;"Arial,Italic"As of September 2018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7" tint="-0.499984740745262"/>
    <pageSetUpPr fitToPage="1"/>
  </sheetPr>
  <dimension ref="A1:M229"/>
  <sheetViews>
    <sheetView workbookViewId="0">
      <pane ySplit="18" topLeftCell="A158" activePane="bottomLeft" state="frozen"/>
      <selection pane="bottomLeft" activeCell="A180" sqref="A180:I183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126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83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83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/>
      <c r="B184" s="38"/>
      <c r="C184" s="39"/>
      <c r="D184" s="11"/>
      <c r="E184" s="6"/>
      <c r="F184" s="37"/>
      <c r="G184" s="39"/>
      <c r="H184" s="40"/>
      <c r="I184" s="6"/>
    </row>
    <row r="185" spans="1:9" x14ac:dyDescent="0.2">
      <c r="A185" s="1"/>
      <c r="B185" s="38"/>
      <c r="C185" s="39"/>
      <c r="D185" s="11"/>
      <c r="E185" s="25"/>
      <c r="F185" s="37"/>
      <c r="G185" s="39"/>
      <c r="H185" s="40"/>
      <c r="I185" s="6"/>
    </row>
    <row r="186" spans="1:9" x14ac:dyDescent="0.2">
      <c r="A186" s="1"/>
      <c r="B186" s="38"/>
      <c r="C186" s="39"/>
      <c r="D186" s="11"/>
      <c r="E186" s="25"/>
      <c r="F186" s="37"/>
      <c r="G186" s="39"/>
      <c r="H186" s="40"/>
      <c r="I186" s="6"/>
    </row>
    <row r="187" spans="1:9" x14ac:dyDescent="0.2">
      <c r="A187" s="35" t="s">
        <v>61</v>
      </c>
      <c r="I187" s="22"/>
    </row>
    <row r="188" spans="1:9" x14ac:dyDescent="0.2">
      <c r="A188" s="23" t="s">
        <v>58</v>
      </c>
    </row>
    <row r="189" spans="1:9" x14ac:dyDescent="0.2">
      <c r="A189" s="36" t="s">
        <v>59</v>
      </c>
    </row>
    <row r="190" spans="1:9" x14ac:dyDescent="0.2">
      <c r="A190" s="36" t="s">
        <v>60</v>
      </c>
    </row>
    <row r="191" spans="1:9" x14ac:dyDescent="0.2">
      <c r="A191" s="36" t="s">
        <v>10</v>
      </c>
    </row>
    <row r="194" spans="1:13" x14ac:dyDescent="0.2">
      <c r="A194" s="1"/>
      <c r="B194" s="19"/>
    </row>
    <row r="195" spans="1:13" x14ac:dyDescent="0.2">
      <c r="A195" t="s">
        <v>19</v>
      </c>
    </row>
    <row r="196" spans="1:13" x14ac:dyDescent="0.2">
      <c r="A196" s="13" t="s">
        <v>35</v>
      </c>
      <c r="B196" s="1" t="s">
        <v>94</v>
      </c>
      <c r="C196" s="1" t="s">
        <v>95</v>
      </c>
      <c r="D196" s="1" t="s">
        <v>23</v>
      </c>
      <c r="E196" s="1" t="s">
        <v>24</v>
      </c>
      <c r="F196" s="1" t="s">
        <v>25</v>
      </c>
      <c r="G196" s="1" t="s">
        <v>26</v>
      </c>
      <c r="H196" s="1" t="s">
        <v>27</v>
      </c>
      <c r="I196" s="1" t="s">
        <v>96</v>
      </c>
      <c r="J196" s="1" t="s">
        <v>97</v>
      </c>
      <c r="K196" s="1" t="s">
        <v>98</v>
      </c>
      <c r="L196" s="1" t="s">
        <v>99</v>
      </c>
      <c r="M196" s="1" t="s">
        <v>100</v>
      </c>
    </row>
    <row r="197" spans="1:13" hidden="1" x14ac:dyDescent="0.2">
      <c r="A197" s="24" t="s">
        <v>33</v>
      </c>
      <c r="B197" s="19">
        <v>298.38593672498041</v>
      </c>
      <c r="C197" s="19">
        <v>305.784182083009</v>
      </c>
      <c r="D197" s="19">
        <v>200.44032332505768</v>
      </c>
      <c r="E197" s="19">
        <v>270.15399300908501</v>
      </c>
      <c r="F197" s="19">
        <v>253.26676983202614</v>
      </c>
      <c r="G197" s="19">
        <v>350.42693702777143</v>
      </c>
      <c r="H197" s="19">
        <v>351.46218689622452</v>
      </c>
      <c r="I197" s="19">
        <v>289.13275873569143</v>
      </c>
      <c r="J197" s="19">
        <v>303.59101968180954</v>
      </c>
      <c r="K197" s="19">
        <v>507.72337698658123</v>
      </c>
      <c r="L197" s="19">
        <v>228.60132063879396</v>
      </c>
      <c r="M197" s="19">
        <v>273.72933671227003</v>
      </c>
    </row>
    <row r="198" spans="1:13" x14ac:dyDescent="0.2">
      <c r="A198" s="24" t="s">
        <v>34</v>
      </c>
      <c r="B198" s="19">
        <v>322.19386048011614</v>
      </c>
      <c r="C198" s="21">
        <v>361.76485427815697</v>
      </c>
      <c r="D198" s="21">
        <v>327.08604252089242</v>
      </c>
      <c r="E198" s="21">
        <v>372.33218668908614</v>
      </c>
      <c r="F198" s="21">
        <v>495.47982824498166</v>
      </c>
      <c r="G198" s="21">
        <v>304.08624639416996</v>
      </c>
      <c r="H198" s="21">
        <v>364.46789407112391</v>
      </c>
      <c r="I198" s="21">
        <v>338.03699257865503</v>
      </c>
      <c r="J198" s="21">
        <v>311.43220879588625</v>
      </c>
      <c r="K198" s="21">
        <v>237.37620746530891</v>
      </c>
      <c r="L198" s="21">
        <v>359.71788742392221</v>
      </c>
      <c r="M198" s="19">
        <v>470.83661951398142</v>
      </c>
    </row>
    <row r="199" spans="1:13" x14ac:dyDescent="0.2">
      <c r="A199" s="24" t="s">
        <v>62</v>
      </c>
      <c r="B199" s="6">
        <v>355.06042506448989</v>
      </c>
      <c r="C199" s="6">
        <v>461.62705546984364</v>
      </c>
      <c r="D199" s="6">
        <v>412.22593278479275</v>
      </c>
      <c r="E199" s="6">
        <v>485.71</v>
      </c>
      <c r="F199" s="6">
        <v>358.27</v>
      </c>
      <c r="G199" s="6">
        <f>+I36</f>
        <v>272.64672696419638</v>
      </c>
      <c r="H199" s="22">
        <f>+I37</f>
        <v>323.75531094934018</v>
      </c>
      <c r="I199" s="22">
        <v>363.15</v>
      </c>
      <c r="J199" s="22">
        <v>398.62</v>
      </c>
      <c r="K199" s="22">
        <f>+I40</f>
        <v>421.27080548395196</v>
      </c>
      <c r="L199" s="22">
        <f>+I41</f>
        <v>307.35363293499734</v>
      </c>
      <c r="M199" s="22">
        <f>+I42</f>
        <v>493.14227038593737</v>
      </c>
    </row>
    <row r="200" spans="1:13" x14ac:dyDescent="0.2">
      <c r="A200" s="24" t="s">
        <v>92</v>
      </c>
      <c r="B200" s="6">
        <f>+I43</f>
        <v>537.25699837461354</v>
      </c>
      <c r="C200" s="6">
        <f>+I44</f>
        <v>1035.2310242541382</v>
      </c>
      <c r="D200" s="6">
        <v>428.13</v>
      </c>
      <c r="E200" s="6">
        <v>322.25</v>
      </c>
      <c r="F200" s="6">
        <v>768.47</v>
      </c>
      <c r="G200" s="6">
        <v>495</v>
      </c>
      <c r="H200" s="22">
        <v>296.79000000000002</v>
      </c>
      <c r="I200" s="22">
        <v>268.16000000000003</v>
      </c>
      <c r="J200" s="22">
        <v>627.98</v>
      </c>
      <c r="K200" s="22">
        <v>1121.5899999999999</v>
      </c>
      <c r="L200" s="22">
        <v>387.46</v>
      </c>
      <c r="M200" s="22">
        <v>265.27999999999997</v>
      </c>
    </row>
    <row r="201" spans="1:13" x14ac:dyDescent="0.2">
      <c r="A201" s="24">
        <v>2008</v>
      </c>
      <c r="B201" s="6">
        <v>236.96</v>
      </c>
      <c r="C201" s="6">
        <v>308.18</v>
      </c>
      <c r="D201" s="6">
        <v>230.79</v>
      </c>
      <c r="E201" s="6">
        <v>406.18</v>
      </c>
      <c r="F201" s="6">
        <v>489.35</v>
      </c>
      <c r="G201" s="6">
        <v>3636.81</v>
      </c>
      <c r="H201" s="6">
        <v>7430.16</v>
      </c>
      <c r="I201" s="6">
        <v>12624.07</v>
      </c>
      <c r="J201" s="6">
        <v>0</v>
      </c>
      <c r="K201" s="22">
        <v>1332.71</v>
      </c>
      <c r="L201" s="22">
        <v>421.01</v>
      </c>
      <c r="M201" s="22">
        <v>351.68</v>
      </c>
    </row>
    <row r="202" spans="1:13" x14ac:dyDescent="0.2">
      <c r="A202" s="24">
        <v>2009</v>
      </c>
      <c r="B202" s="6">
        <v>245.04</v>
      </c>
      <c r="C202" s="6">
        <v>374.6940443342117</v>
      </c>
      <c r="D202" s="6">
        <v>505.91</v>
      </c>
      <c r="E202" s="6">
        <v>1018.25</v>
      </c>
      <c r="F202" s="6">
        <v>332.40871570222055</v>
      </c>
      <c r="G202" s="6">
        <v>3018.8089055124378</v>
      </c>
      <c r="H202" s="6">
        <v>609.72652039816865</v>
      </c>
      <c r="I202" s="6">
        <v>2793.64</v>
      </c>
      <c r="J202" s="6">
        <v>635.61</v>
      </c>
      <c r="K202" s="6">
        <v>7559.5</v>
      </c>
      <c r="L202" s="6">
        <v>1920.4167577165697</v>
      </c>
      <c r="M202" s="6">
        <v>1178.2784524285933</v>
      </c>
    </row>
    <row r="203" spans="1:13" x14ac:dyDescent="0.2">
      <c r="A203" s="24">
        <v>2010</v>
      </c>
      <c r="B203" s="6">
        <v>505.54118221696422</v>
      </c>
      <c r="C203" s="6">
        <v>3698.9398682463338</v>
      </c>
      <c r="D203" s="6">
        <v>1877.716089005492</v>
      </c>
      <c r="E203" s="6">
        <v>1327.9653391707</v>
      </c>
      <c r="F203" s="6">
        <v>415.47814431549506</v>
      </c>
      <c r="G203" s="6">
        <v>2580.055063608474</v>
      </c>
      <c r="H203" s="6">
        <v>3329.051951532183</v>
      </c>
      <c r="I203" s="6">
        <v>538.78423755004769</v>
      </c>
      <c r="J203" s="6">
        <v>1147.3080506199669</v>
      </c>
      <c r="K203" s="6">
        <v>871.75506540543381</v>
      </c>
      <c r="L203" s="6">
        <v>2652.4419326027132</v>
      </c>
      <c r="M203" s="6">
        <v>530.59120834509372</v>
      </c>
    </row>
    <row r="204" spans="1:13" x14ac:dyDescent="0.2">
      <c r="A204" s="24">
        <v>2011</v>
      </c>
      <c r="B204" s="6">
        <v>415.45699728948529</v>
      </c>
      <c r="C204" s="6">
        <v>716.25462085308061</v>
      </c>
      <c r="D204" s="6">
        <v>728.63696787537117</v>
      </c>
      <c r="E204" s="6">
        <v>562.04103911126117</v>
      </c>
      <c r="F204" s="6">
        <v>277.5238629691093</v>
      </c>
      <c r="G204" s="6">
        <v>721.21521110238348</v>
      </c>
      <c r="H204" s="6">
        <v>691.85700941003847</v>
      </c>
      <c r="I204" s="6">
        <v>379.11210152281956</v>
      </c>
      <c r="J204" s="6">
        <v>261.06124053359787</v>
      </c>
      <c r="K204" s="6">
        <v>359.11000414473182</v>
      </c>
      <c r="L204" s="6">
        <v>319.53206651758359</v>
      </c>
      <c r="M204" s="6">
        <v>295.00075349203541</v>
      </c>
    </row>
    <row r="205" spans="1:13" x14ac:dyDescent="0.2">
      <c r="A205" s="24">
        <v>2012</v>
      </c>
      <c r="B205" s="6">
        <v>355.88777227047427</v>
      </c>
      <c r="C205" s="6">
        <v>455.87542189399198</v>
      </c>
      <c r="D205" s="6">
        <v>289.89316905712536</v>
      </c>
      <c r="E205" s="6">
        <v>330.09859979895361</v>
      </c>
      <c r="F205" s="6">
        <v>505.99171121897859</v>
      </c>
      <c r="G205" s="6">
        <v>474.7925547794332</v>
      </c>
      <c r="H205" s="6">
        <v>324.53845086379829</v>
      </c>
      <c r="I205" s="6">
        <v>424.60377879540857</v>
      </c>
      <c r="J205" s="6">
        <v>514.46855658869117</v>
      </c>
      <c r="K205" s="6">
        <v>455.24544484473842</v>
      </c>
      <c r="L205" s="6">
        <v>648.41106270598868</v>
      </c>
      <c r="M205" s="6">
        <v>482.66611755160244</v>
      </c>
    </row>
    <row r="206" spans="1:13" x14ac:dyDescent="0.2">
      <c r="A206" s="24">
        <v>2013</v>
      </c>
      <c r="B206" s="6">
        <v>667.45936994048304</v>
      </c>
      <c r="C206" s="6">
        <v>326.66643783450507</v>
      </c>
      <c r="D206" s="6">
        <v>355.84217158859468</v>
      </c>
      <c r="E206" s="6">
        <v>449.27777318592751</v>
      </c>
      <c r="F206" s="6">
        <v>475.26098558461587</v>
      </c>
      <c r="G206" s="6">
        <v>603.75670488351614</v>
      </c>
      <c r="H206" s="6">
        <v>392.39438915334898</v>
      </c>
      <c r="I206" s="6">
        <v>452.41772482002813</v>
      </c>
      <c r="J206" s="6">
        <v>397.81307685546017</v>
      </c>
      <c r="K206" s="6">
        <v>261.78233375334912</v>
      </c>
      <c r="L206" s="6">
        <v>390.15892794445682</v>
      </c>
      <c r="M206" s="6">
        <v>293.64367399977897</v>
      </c>
    </row>
    <row r="207" spans="1:13" x14ac:dyDescent="0.2">
      <c r="A207" s="24">
        <v>2014</v>
      </c>
      <c r="B207" s="6">
        <v>350.25972979114766</v>
      </c>
      <c r="C207" s="6">
        <v>367.40669878709667</v>
      </c>
      <c r="D207" s="6">
        <v>306.25795480813571</v>
      </c>
      <c r="E207" s="6">
        <v>485.9932966927409</v>
      </c>
      <c r="F207" s="6">
        <v>319.62222381154101</v>
      </c>
      <c r="G207" s="6">
        <v>327.20287516932927</v>
      </c>
      <c r="H207" s="6">
        <v>200.05169545322295</v>
      </c>
      <c r="I207" s="6">
        <v>328.66010924642364</v>
      </c>
      <c r="J207" s="6">
        <v>382.89814355436073</v>
      </c>
      <c r="K207" s="6">
        <v>403.86145605146709</v>
      </c>
      <c r="L207" s="6">
        <v>176.75891696198656</v>
      </c>
      <c r="M207" s="6">
        <v>542.43375523097518</v>
      </c>
    </row>
    <row r="208" spans="1:13" x14ac:dyDescent="0.2">
      <c r="A208" s="24">
        <v>2015</v>
      </c>
      <c r="B208" s="6">
        <v>495.33287275030079</v>
      </c>
      <c r="C208" s="6">
        <v>281.75803398136213</v>
      </c>
      <c r="D208" s="6">
        <v>1987.3828746729225</v>
      </c>
      <c r="E208" s="6">
        <v>231.97583787996882</v>
      </c>
      <c r="F208" s="6">
        <v>175</v>
      </c>
      <c r="G208" s="6">
        <v>4647.6094159107552</v>
      </c>
      <c r="H208" s="6">
        <v>249.99999999999997</v>
      </c>
      <c r="I208" s="6">
        <v>2136.9274490299199</v>
      </c>
      <c r="J208" s="6">
        <v>298.06261817080662</v>
      </c>
      <c r="K208" s="6">
        <v>249.31176766959061</v>
      </c>
      <c r="L208" s="6">
        <v>175.67979709915193</v>
      </c>
      <c r="M208" s="6">
        <v>324.55888193990967</v>
      </c>
    </row>
    <row r="209" spans="1:13" x14ac:dyDescent="0.2">
      <c r="A209" s="24">
        <v>2016</v>
      </c>
      <c r="B209" s="6">
        <v>354.50320762131281</v>
      </c>
      <c r="C209" s="6">
        <v>218.52701856436164</v>
      </c>
      <c r="D209" s="6">
        <v>196.625</v>
      </c>
      <c r="E209" s="6">
        <v>217.2752464297586</v>
      </c>
      <c r="F209" s="6">
        <v>210.17778843357729</v>
      </c>
      <c r="G209" s="6">
        <v>179.76878612716763</v>
      </c>
      <c r="H209" s="6">
        <v>201.1904761904762</v>
      </c>
      <c r="I209" s="6">
        <v>505.77496572969943</v>
      </c>
      <c r="J209" s="6">
        <v>204.24851040688961</v>
      </c>
      <c r="K209" s="6">
        <v>144.44444444444446</v>
      </c>
      <c r="L209" s="6">
        <v>203.13467492260062</v>
      </c>
      <c r="M209" s="6">
        <v>227.65205702090816</v>
      </c>
    </row>
    <row r="210" spans="1:13" x14ac:dyDescent="0.2">
      <c r="A210" s="24">
        <v>2017</v>
      </c>
      <c r="B210" s="6">
        <v>200.43</v>
      </c>
      <c r="C210" s="6">
        <v>280.17154026920394</v>
      </c>
      <c r="D210" s="6">
        <v>436.92448076808631</v>
      </c>
      <c r="E210" s="6">
        <v>224.99999999999997</v>
      </c>
      <c r="F210" s="6">
        <v>269.47619047619048</v>
      </c>
      <c r="G210" s="6">
        <v>392.57142857142856</v>
      </c>
      <c r="H210" s="6">
        <v>215.18973694881129</v>
      </c>
      <c r="I210" s="6">
        <v>196.81602907702475</v>
      </c>
      <c r="J210" s="6">
        <v>153.13901345291481</v>
      </c>
      <c r="K210" s="6">
        <v>0</v>
      </c>
      <c r="L210" s="6">
        <v>307.94852135815989</v>
      </c>
      <c r="M210" s="6">
        <v>271.64147443274533</v>
      </c>
    </row>
    <row r="211" spans="1:13" x14ac:dyDescent="0.2">
      <c r="A211" s="24">
        <v>2018</v>
      </c>
      <c r="B211" s="6">
        <v>230.42944857061917</v>
      </c>
      <c r="C211" s="6">
        <v>308.36785775936477</v>
      </c>
      <c r="D211" s="6">
        <v>301.58611141190852</v>
      </c>
      <c r="E211" s="6">
        <v>998.23640174642117</v>
      </c>
      <c r="F211" s="6">
        <v>297.37407134200959</v>
      </c>
      <c r="G211" s="6">
        <v>322.53282719267213</v>
      </c>
      <c r="H211" s="6">
        <v>893.28354042646311</v>
      </c>
      <c r="I211" s="6">
        <v>730.15024191494786</v>
      </c>
      <c r="J211" s="6">
        <v>237.17645375709822</v>
      </c>
      <c r="K211" s="6"/>
      <c r="L211" s="6"/>
      <c r="M211" s="6"/>
    </row>
    <row r="212" spans="1:13" x14ac:dyDescent="0.2">
      <c r="A212" s="1"/>
    </row>
    <row r="213" spans="1:13" x14ac:dyDescent="0.2">
      <c r="A213" s="1" t="s">
        <v>18</v>
      </c>
    </row>
    <row r="214" spans="1:13" x14ac:dyDescent="0.2">
      <c r="A214" s="13" t="s">
        <v>35</v>
      </c>
      <c r="B214" s="1" t="s">
        <v>94</v>
      </c>
      <c r="C214" s="1" t="s">
        <v>95</v>
      </c>
      <c r="D214" s="1" t="s">
        <v>23</v>
      </c>
      <c r="E214" s="1" t="s">
        <v>24</v>
      </c>
      <c r="F214" s="1" t="s">
        <v>25</v>
      </c>
      <c r="G214" s="1" t="s">
        <v>26</v>
      </c>
      <c r="H214" s="1" t="s">
        <v>27</v>
      </c>
      <c r="I214" s="1" t="s">
        <v>96</v>
      </c>
      <c r="J214" s="1" t="s">
        <v>97</v>
      </c>
      <c r="K214" s="1" t="s">
        <v>98</v>
      </c>
      <c r="L214" s="1" t="s">
        <v>99</v>
      </c>
      <c r="M214" s="1" t="s">
        <v>100</v>
      </c>
    </row>
    <row r="215" spans="1:13" hidden="1" x14ac:dyDescent="0.2">
      <c r="A215" s="24" t="s">
        <v>33</v>
      </c>
      <c r="B215" s="18">
        <v>1209755.95</v>
      </c>
      <c r="C215" s="18">
        <v>4170405.46</v>
      </c>
      <c r="D215" s="18">
        <v>2773809.65</v>
      </c>
      <c r="E215" s="18">
        <v>686310.01</v>
      </c>
      <c r="F215" s="18">
        <v>3741030.81</v>
      </c>
      <c r="G215" s="18">
        <v>1942833.52</v>
      </c>
      <c r="H215" s="18">
        <v>2044652.36</v>
      </c>
      <c r="I215" s="18">
        <v>1989653.49</v>
      </c>
      <c r="J215" s="18">
        <v>3193258.69</v>
      </c>
      <c r="K215" s="18">
        <v>8518107.5899999999</v>
      </c>
      <c r="L215" s="18">
        <v>1842154.71</v>
      </c>
      <c r="M215" s="18">
        <v>952899.45</v>
      </c>
    </row>
    <row r="216" spans="1:13" x14ac:dyDescent="0.2">
      <c r="A216" s="24" t="s">
        <v>34</v>
      </c>
      <c r="B216" s="20">
        <v>1118950.28</v>
      </c>
      <c r="C216" s="20">
        <f>5701671.68</f>
        <v>5701671.6799999997</v>
      </c>
      <c r="D216" s="20">
        <v>2990636</v>
      </c>
      <c r="E216" s="20">
        <v>3480941.06</v>
      </c>
      <c r="F216" s="20">
        <v>5311157.78</v>
      </c>
      <c r="G216" s="20">
        <v>2703889.29</v>
      </c>
      <c r="H216" s="20">
        <v>4650705.09</v>
      </c>
      <c r="I216" s="20">
        <v>1836091.87</v>
      </c>
      <c r="J216" s="20">
        <v>5604577.6299999999</v>
      </c>
      <c r="K216" s="20">
        <v>1324037.01</v>
      </c>
      <c r="L216" s="20">
        <v>1612996.95</v>
      </c>
      <c r="M216" s="40">
        <v>4024433.63</v>
      </c>
    </row>
    <row r="217" spans="1:13" x14ac:dyDescent="0.2">
      <c r="A217" s="24" t="s">
        <v>62</v>
      </c>
      <c r="B217" s="40">
        <v>1537320.39</v>
      </c>
      <c r="C217" s="40">
        <v>2259041.2400000002</v>
      </c>
      <c r="D217" s="40">
        <v>4813881.28</v>
      </c>
      <c r="E217" s="20">
        <v>3141523.23</v>
      </c>
      <c r="F217" s="20">
        <v>6025369.9500000002</v>
      </c>
      <c r="G217" s="22">
        <f>+H36</f>
        <v>890923.62</v>
      </c>
      <c r="H217" s="22">
        <f>+H37</f>
        <v>1590293.21</v>
      </c>
      <c r="I217" s="22">
        <v>4274006.8099999996</v>
      </c>
      <c r="J217" s="22">
        <v>2004961.5</v>
      </c>
      <c r="K217" s="22">
        <f>+H40</f>
        <v>1846724.83</v>
      </c>
      <c r="L217" s="22">
        <f>+H41</f>
        <v>5058312.37</v>
      </c>
      <c r="M217" s="22">
        <f>+H42</f>
        <v>2214236.41</v>
      </c>
    </row>
    <row r="218" spans="1:13" x14ac:dyDescent="0.2">
      <c r="A218" s="24" t="s">
        <v>92</v>
      </c>
      <c r="B218" s="22">
        <f>+H43</f>
        <v>4569069.37</v>
      </c>
      <c r="C218" s="22">
        <f>+H44</f>
        <v>11078923.369999999</v>
      </c>
      <c r="D218" s="40">
        <v>2567201.33</v>
      </c>
      <c r="E218" s="20">
        <v>3250525.86</v>
      </c>
      <c r="F218" s="20">
        <v>4844311.6399999997</v>
      </c>
      <c r="G218" s="20">
        <v>4008594.4</v>
      </c>
      <c r="H218" s="20">
        <v>2529957.38</v>
      </c>
      <c r="I218" s="22">
        <v>2892575.29</v>
      </c>
      <c r="J218" s="22">
        <v>1936243.01</v>
      </c>
      <c r="K218" s="22">
        <v>6035465.6900000004</v>
      </c>
      <c r="L218" s="22">
        <v>1171854.94</v>
      </c>
      <c r="M218" s="22">
        <v>2413328.16</v>
      </c>
    </row>
    <row r="219" spans="1:13" x14ac:dyDescent="0.2">
      <c r="A219" s="4">
        <v>2008</v>
      </c>
      <c r="B219" s="22">
        <f>+H55</f>
        <v>1304223.48</v>
      </c>
      <c r="C219" s="22">
        <f>H56</f>
        <v>433826.75</v>
      </c>
      <c r="D219" s="22">
        <f>H57</f>
        <v>3959010.21</v>
      </c>
      <c r="E219" s="40">
        <v>1409967.24</v>
      </c>
      <c r="F219" s="40">
        <v>2287897.7799999998</v>
      </c>
      <c r="G219" s="40">
        <v>35829909.810000002</v>
      </c>
      <c r="H219" s="20">
        <v>48806966.780000001</v>
      </c>
      <c r="I219" s="22">
        <v>93831700.030000001</v>
      </c>
      <c r="J219" s="22">
        <v>0</v>
      </c>
      <c r="K219" s="22">
        <v>43559940.380000003</v>
      </c>
      <c r="L219" s="40">
        <v>3757649.9199999999</v>
      </c>
      <c r="M219" s="40">
        <v>1501254.23</v>
      </c>
    </row>
    <row r="220" spans="1:13" x14ac:dyDescent="0.2">
      <c r="A220" s="4">
        <v>2009</v>
      </c>
      <c r="B220" s="40">
        <v>880837.75</v>
      </c>
      <c r="C220" s="6">
        <v>604287.81999999995</v>
      </c>
      <c r="D220" s="6">
        <v>1356772.99</v>
      </c>
      <c r="E220" s="40">
        <v>773943.34</v>
      </c>
      <c r="F220" s="40">
        <v>3758375.82</v>
      </c>
      <c r="G220" s="40">
        <v>1441487.29</v>
      </c>
      <c r="H220" s="40">
        <v>3236428.98</v>
      </c>
      <c r="I220" s="40">
        <v>7324454.3799999999</v>
      </c>
      <c r="J220" s="40">
        <v>29932</v>
      </c>
      <c r="K220" s="40">
        <v>12131040.07</v>
      </c>
      <c r="L220" s="6">
        <v>2654065.89</v>
      </c>
      <c r="M220" s="6">
        <v>9445466.5500000007</v>
      </c>
    </row>
    <row r="221" spans="1:13" x14ac:dyDescent="0.2">
      <c r="A221" s="4">
        <v>2010</v>
      </c>
      <c r="B221" s="6">
        <v>4099665.49</v>
      </c>
      <c r="C221" s="6">
        <v>6303884.9800000004</v>
      </c>
      <c r="D221" s="6">
        <v>4826740.5599999996</v>
      </c>
      <c r="E221" s="6">
        <v>3471860.47</v>
      </c>
      <c r="F221" s="6">
        <v>1820157.4</v>
      </c>
      <c r="G221">
        <v>6072056.3899999997</v>
      </c>
      <c r="H221">
        <v>4596455.32</v>
      </c>
      <c r="I221">
        <v>3716759.96</v>
      </c>
      <c r="J221" s="40">
        <v>1121923.8600000001</v>
      </c>
      <c r="K221" s="40">
        <v>2705881.52</v>
      </c>
      <c r="L221" s="40">
        <v>6592803.5700000003</v>
      </c>
      <c r="M221" s="6">
        <v>2864918.74</v>
      </c>
    </row>
    <row r="222" spans="1:13" x14ac:dyDescent="0.2">
      <c r="A222" s="4">
        <v>2011</v>
      </c>
      <c r="B222" s="40">
        <v>2216371.6800000002</v>
      </c>
      <c r="C222" s="40">
        <v>604518.9</v>
      </c>
      <c r="D222" s="40">
        <v>11572567.17</v>
      </c>
      <c r="E222">
        <v>2332301.7000000002</v>
      </c>
      <c r="F222">
        <v>2774369.98</v>
      </c>
      <c r="G222">
        <v>2446928.15</v>
      </c>
      <c r="H222">
        <v>4237220.83</v>
      </c>
      <c r="I222">
        <v>667147.06999999995</v>
      </c>
      <c r="J222">
        <v>2978732.25</v>
      </c>
      <c r="K222">
        <v>2715376.54</v>
      </c>
      <c r="L222">
        <v>1391869.22</v>
      </c>
      <c r="M222">
        <v>4625707.6900000004</v>
      </c>
    </row>
    <row r="223" spans="1:13" x14ac:dyDescent="0.2">
      <c r="A223" s="4">
        <v>2012</v>
      </c>
      <c r="B223" s="6">
        <v>2034845.28</v>
      </c>
      <c r="C223" s="6">
        <v>3360494.79</v>
      </c>
      <c r="D223" s="6">
        <v>1015037.74</v>
      </c>
      <c r="E223">
        <v>834086.54</v>
      </c>
      <c r="F223">
        <v>7401140.7599999998</v>
      </c>
      <c r="G223">
        <v>2940680.39</v>
      </c>
      <c r="H223">
        <v>498136.34</v>
      </c>
      <c r="I223">
        <v>4907849.4400000004</v>
      </c>
      <c r="J223">
        <v>337567</v>
      </c>
      <c r="K223">
        <v>1360942.6</v>
      </c>
      <c r="L223">
        <v>1821788.69</v>
      </c>
      <c r="M223">
        <v>1963075.5</v>
      </c>
    </row>
    <row r="224" spans="1:13" x14ac:dyDescent="0.2">
      <c r="A224" s="4">
        <v>2013</v>
      </c>
      <c r="B224" s="6">
        <v>1170803.83</v>
      </c>
      <c r="C224" s="6">
        <v>756594.75</v>
      </c>
      <c r="D224" s="6">
        <v>279549.61</v>
      </c>
      <c r="E224" s="40">
        <v>2011205.43</v>
      </c>
      <c r="F224" s="40">
        <v>592552.06999999995</v>
      </c>
      <c r="G224" s="40">
        <v>2626342.27</v>
      </c>
      <c r="H224">
        <v>700580.55</v>
      </c>
      <c r="I224">
        <v>1124182.04</v>
      </c>
      <c r="J224">
        <v>2715392.5</v>
      </c>
      <c r="K224">
        <v>4021116.7</v>
      </c>
      <c r="L224">
        <v>2690297.58</v>
      </c>
      <c r="M224">
        <v>770570.92</v>
      </c>
    </row>
    <row r="225" spans="1:13" x14ac:dyDescent="0.2">
      <c r="A225" s="4">
        <v>2014</v>
      </c>
      <c r="B225" s="40">
        <v>816900.26</v>
      </c>
      <c r="C225">
        <v>1106094.3999999999</v>
      </c>
      <c r="D225">
        <v>769753.95</v>
      </c>
      <c r="E225">
        <v>1871963.56</v>
      </c>
      <c r="F225">
        <v>580974.12</v>
      </c>
      <c r="G225">
        <v>1138394.1000000001</v>
      </c>
      <c r="H225">
        <v>1512670.89</v>
      </c>
      <c r="I225">
        <v>997895.9</v>
      </c>
      <c r="J225" s="6">
        <v>663723.30000000005</v>
      </c>
      <c r="K225" s="6">
        <v>1196508.22</v>
      </c>
      <c r="L225" s="6">
        <v>69330.149999999994</v>
      </c>
      <c r="M225">
        <v>634492.9</v>
      </c>
    </row>
    <row r="226" spans="1:13" x14ac:dyDescent="0.2">
      <c r="A226" s="4">
        <v>2015</v>
      </c>
      <c r="B226" s="40">
        <v>2700090.2</v>
      </c>
      <c r="C226">
        <v>307035.95600000001</v>
      </c>
      <c r="D226">
        <v>2202616.44</v>
      </c>
      <c r="E226" s="6">
        <v>23810</v>
      </c>
      <c r="F226" s="6">
        <v>6312.25</v>
      </c>
      <c r="G226" s="6">
        <v>3745369</v>
      </c>
      <c r="H226">
        <v>9005</v>
      </c>
      <c r="I226">
        <v>3084851.37</v>
      </c>
      <c r="J226" s="6">
        <v>476400.04</v>
      </c>
      <c r="K226" s="40">
        <v>96492.38</v>
      </c>
      <c r="L226" s="40">
        <v>22165.52</v>
      </c>
      <c r="M226" s="40">
        <v>482109.5</v>
      </c>
    </row>
    <row r="227" spans="1:13" x14ac:dyDescent="0.2">
      <c r="A227" s="4">
        <v>2016</v>
      </c>
      <c r="B227" s="40">
        <v>307629.73</v>
      </c>
      <c r="C227">
        <v>519939.15</v>
      </c>
      <c r="D227">
        <v>47190</v>
      </c>
      <c r="E227">
        <v>139880.5</v>
      </c>
      <c r="F227" s="6">
        <v>312958.3</v>
      </c>
      <c r="G227" s="6">
        <v>31100</v>
      </c>
      <c r="H227" s="6">
        <v>59150</v>
      </c>
      <c r="I227" s="84">
        <v>343132.91</v>
      </c>
      <c r="J227" s="84">
        <v>156244.79999999999</v>
      </c>
      <c r="K227" s="84">
        <v>6500</v>
      </c>
      <c r="L227">
        <v>131225</v>
      </c>
      <c r="M227">
        <v>449627.61</v>
      </c>
    </row>
    <row r="228" spans="1:13" x14ac:dyDescent="0.2">
      <c r="A228" s="4">
        <v>2017</v>
      </c>
      <c r="B228">
        <v>48134.25</v>
      </c>
      <c r="C228">
        <v>38986.15</v>
      </c>
      <c r="D228">
        <v>440516</v>
      </c>
      <c r="E228">
        <v>30393</v>
      </c>
      <c r="F228">
        <v>169770</v>
      </c>
      <c r="G228">
        <v>76944</v>
      </c>
      <c r="H228">
        <v>1712568.8</v>
      </c>
      <c r="I228">
        <v>214435</v>
      </c>
      <c r="J228">
        <v>17075</v>
      </c>
      <c r="K228" s="6">
        <v>0</v>
      </c>
      <c r="L228">
        <v>281157</v>
      </c>
      <c r="M228">
        <v>63258.78</v>
      </c>
    </row>
    <row r="229" spans="1:13" x14ac:dyDescent="0.2">
      <c r="A229" s="4">
        <v>2018</v>
      </c>
      <c r="B229">
        <v>374166.73</v>
      </c>
      <c r="C229">
        <v>178637.5</v>
      </c>
      <c r="D229">
        <v>194954.31</v>
      </c>
      <c r="E229">
        <v>229550.45</v>
      </c>
      <c r="F229">
        <v>225754.5</v>
      </c>
      <c r="G229" s="6">
        <v>993668.81</v>
      </c>
      <c r="H229" s="6">
        <v>4899347.57</v>
      </c>
      <c r="I229" s="6">
        <v>100355.5</v>
      </c>
      <c r="J229" s="6">
        <v>431035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7" tint="-0.499984740745262"/>
    <pageSetUpPr fitToPage="1"/>
  </sheetPr>
  <dimension ref="A3:Z566"/>
  <sheetViews>
    <sheetView topLeftCell="A319" workbookViewId="0">
      <selection activeCell="G342" sqref="G342:G383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42887</v>
      </c>
      <c r="B5" s="6">
        <v>7912595.4800000004</v>
      </c>
      <c r="C5" s="6">
        <v>5403561.7699999996</v>
      </c>
      <c r="D5" s="6">
        <v>539585.72</v>
      </c>
    </row>
    <row r="6" spans="1:5" x14ac:dyDescent="0.2">
      <c r="A6" s="1">
        <v>42917</v>
      </c>
      <c r="B6" s="6">
        <v>8776644.1899999995</v>
      </c>
      <c r="C6" s="6">
        <v>5285238.76</v>
      </c>
      <c r="D6" s="6">
        <v>662809.28</v>
      </c>
    </row>
    <row r="7" spans="1:5" x14ac:dyDescent="0.2">
      <c r="A7" s="1">
        <v>42948</v>
      </c>
      <c r="B7" s="6">
        <v>8727482.4800000004</v>
      </c>
      <c r="C7" s="6">
        <v>4917907.82</v>
      </c>
      <c r="D7" s="6">
        <v>759637.57</v>
      </c>
    </row>
    <row r="8" spans="1:5" x14ac:dyDescent="0.2">
      <c r="A8" s="1">
        <v>42979</v>
      </c>
      <c r="B8" s="6">
        <v>8788917.3300000001</v>
      </c>
      <c r="C8" s="6">
        <v>4767782.05</v>
      </c>
      <c r="D8" s="6">
        <v>825372.84</v>
      </c>
    </row>
    <row r="9" spans="1:5" x14ac:dyDescent="0.2">
      <c r="A9" s="1">
        <v>43009</v>
      </c>
      <c r="B9" s="6">
        <v>8669041.5700000003</v>
      </c>
      <c r="C9" s="6">
        <v>4730795.5</v>
      </c>
      <c r="D9" s="6">
        <v>720467.69</v>
      </c>
    </row>
    <row r="10" spans="1:5" x14ac:dyDescent="0.2">
      <c r="A10" s="1">
        <v>43040</v>
      </c>
      <c r="B10" s="6">
        <v>10391592.18</v>
      </c>
      <c r="C10" s="6">
        <v>4857975.46</v>
      </c>
      <c r="D10" s="6">
        <v>772312.76</v>
      </c>
    </row>
    <row r="11" spans="1:5" x14ac:dyDescent="0.2">
      <c r="A11" s="1">
        <v>43070</v>
      </c>
      <c r="B11" s="6">
        <v>10952206.41</v>
      </c>
      <c r="C11" s="6">
        <v>4646766.62</v>
      </c>
      <c r="D11" s="6">
        <v>797825.99</v>
      </c>
    </row>
    <row r="12" spans="1:5" x14ac:dyDescent="0.2">
      <c r="A12" s="1">
        <v>43101</v>
      </c>
      <c r="B12" s="6">
        <v>11118598.16</v>
      </c>
      <c r="C12" s="6">
        <v>5606123.9000000004</v>
      </c>
      <c r="D12" s="6">
        <v>703312.5</v>
      </c>
    </row>
    <row r="13" spans="1:5" x14ac:dyDescent="0.2">
      <c r="A13" s="1">
        <v>43132</v>
      </c>
      <c r="B13" s="6">
        <v>10219576.310000001</v>
      </c>
      <c r="C13" s="6">
        <v>4360067.76</v>
      </c>
      <c r="D13" s="6">
        <v>618179.02</v>
      </c>
    </row>
    <row r="14" spans="1:5" x14ac:dyDescent="0.2">
      <c r="A14" s="1">
        <v>43160</v>
      </c>
      <c r="B14" s="6">
        <v>11449625.539999999</v>
      </c>
      <c r="C14" s="6">
        <v>3969157.41</v>
      </c>
      <c r="D14" s="6">
        <v>650339.5</v>
      </c>
    </row>
    <row r="15" spans="1:5" x14ac:dyDescent="0.2">
      <c r="A15" s="1">
        <v>43191</v>
      </c>
      <c r="B15" s="6">
        <v>11378314.42</v>
      </c>
      <c r="C15" s="6">
        <v>3807202.82</v>
      </c>
      <c r="D15" s="6">
        <v>706793.93</v>
      </c>
    </row>
    <row r="16" spans="1:5" x14ac:dyDescent="0.2">
      <c r="A16" s="1">
        <v>43221</v>
      </c>
      <c r="B16" s="6">
        <v>12989442.92</v>
      </c>
      <c r="C16" s="6">
        <v>3839675.98</v>
      </c>
      <c r="D16" s="6">
        <v>616209.44999999995</v>
      </c>
    </row>
    <row r="17" spans="1:26" x14ac:dyDescent="0.2">
      <c r="A17" s="1">
        <v>43252</v>
      </c>
      <c r="B17" s="6">
        <v>12062627.779999999</v>
      </c>
      <c r="C17" s="6">
        <v>3746648.91</v>
      </c>
      <c r="D17" s="6">
        <v>746884.7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133436664.77000001</v>
      </c>
      <c r="C19" s="34">
        <f>SUM(C5:C18)</f>
        <v>59938904.75999999</v>
      </c>
      <c r="D19" s="34">
        <f>SUM(D5:D18)</f>
        <v>9119730.9499999993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6162419.0899999999</v>
      </c>
      <c r="O42">
        <v>6129727.7599999998</v>
      </c>
      <c r="P42">
        <v>7961913.0199999996</v>
      </c>
      <c r="Q42">
        <v>8899824.6199999992</v>
      </c>
      <c r="R42">
        <v>10227929.060000001</v>
      </c>
      <c r="S42">
        <v>10649814.67</v>
      </c>
      <c r="T42">
        <v>9665885.5899999999</v>
      </c>
      <c r="U42">
        <v>9456238.6099999994</v>
      </c>
      <c r="V42">
        <v>8947367.8599999994</v>
      </c>
      <c r="W42">
        <v>10270963.960000001</v>
      </c>
      <c r="X42">
        <v>7963706.7000000002</v>
      </c>
      <c r="Y42">
        <v>8615987.3599999994</v>
      </c>
      <c r="Z42" s="27">
        <f t="shared" si="1"/>
        <v>104951778.30000001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10079316.76</v>
      </c>
      <c r="O43">
        <v>9131979.9600000009</v>
      </c>
      <c r="P43">
        <v>8978670.0500000007</v>
      </c>
      <c r="Q43">
        <v>9456741.9000000004</v>
      </c>
      <c r="R43">
        <v>9603092.8800000008</v>
      </c>
      <c r="S43">
        <v>7912595.4800000004</v>
      </c>
      <c r="T43">
        <v>8776644.1899999995</v>
      </c>
      <c r="U43">
        <v>8727482.4800000004</v>
      </c>
      <c r="V43">
        <v>8788917.3300000001</v>
      </c>
      <c r="W43">
        <v>8669041.5700000003</v>
      </c>
      <c r="X43">
        <v>10391592.18</v>
      </c>
      <c r="Y43">
        <v>10952206.41</v>
      </c>
      <c r="Z43" s="27">
        <f t="shared" si="1"/>
        <v>111468281.19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11118598.16</v>
      </c>
      <c r="O44">
        <v>10219576.310000001</v>
      </c>
      <c r="P44">
        <v>11449625.539999999</v>
      </c>
      <c r="Q44">
        <v>11378314.42</v>
      </c>
      <c r="R44">
        <v>12989442.92</v>
      </c>
      <c r="S44">
        <v>12062627.779999999</v>
      </c>
      <c r="Z44" s="27">
        <f t="shared" si="1"/>
        <v>69218185.129999995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 t="s">
        <v>48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N48" s="9" t="s">
        <v>21</v>
      </c>
      <c r="O48" s="9" t="s">
        <v>22</v>
      </c>
      <c r="P48" s="9" t="s">
        <v>23</v>
      </c>
      <c r="Q48" s="9" t="s">
        <v>24</v>
      </c>
      <c r="R48" s="9" t="s">
        <v>25</v>
      </c>
      <c r="S48" s="9" t="s">
        <v>26</v>
      </c>
      <c r="T48" s="9" t="s">
        <v>27</v>
      </c>
      <c r="U48" s="9" t="s">
        <v>28</v>
      </c>
      <c r="V48" s="9" t="s">
        <v>29</v>
      </c>
      <c r="W48" s="9" t="s">
        <v>30</v>
      </c>
      <c r="X48" s="9" t="s">
        <v>31</v>
      </c>
      <c r="Y48" s="9" t="s">
        <v>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2004</v>
      </c>
      <c r="N49">
        <v>439528.96090617601</v>
      </c>
      <c r="O49">
        <v>352554.18074302399</v>
      </c>
      <c r="P49">
        <v>388250.30564981903</v>
      </c>
      <c r="Q49">
        <v>371664.94968947303</v>
      </c>
      <c r="R49">
        <v>376944.419134308</v>
      </c>
      <c r="S49">
        <v>364373.39083432802</v>
      </c>
      <c r="T49">
        <v>373376.36701310403</v>
      </c>
      <c r="U49">
        <v>374957.04543857201</v>
      </c>
      <c r="V49">
        <v>252648.34940940799</v>
      </c>
      <c r="W49">
        <v>294836.08750282298</v>
      </c>
      <c r="X49">
        <v>306161.90200133098</v>
      </c>
      <c r="Y49">
        <v>325615.34984864801</v>
      </c>
      <c r="Z49" s="27">
        <f t="shared" ref="Z49:Z56" si="2">SUM(N49:Y49)</f>
        <v>4220911.3081710143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2005</v>
      </c>
      <c r="N50">
        <v>346534.81699999399</v>
      </c>
      <c r="O50">
        <v>319401.76471379801</v>
      </c>
      <c r="P50">
        <v>326574.195420017</v>
      </c>
      <c r="Q50">
        <v>404282.72753221501</v>
      </c>
      <c r="R50">
        <v>376916.31102423603</v>
      </c>
      <c r="S50">
        <v>358886.38515602902</v>
      </c>
      <c r="T50">
        <v>319254.63716400898</v>
      </c>
      <c r="U50">
        <v>315616.43991115497</v>
      </c>
      <c r="V50">
        <v>78702.698250476999</v>
      </c>
      <c r="W50">
        <v>114538.450766073</v>
      </c>
      <c r="X50">
        <v>180921.896908191</v>
      </c>
      <c r="Y50">
        <v>197290.87605285901</v>
      </c>
      <c r="Z50" s="27">
        <f t="shared" si="2"/>
        <v>3338921.1998990532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2006</v>
      </c>
      <c r="N51">
        <v>230553.141174936</v>
      </c>
      <c r="O51">
        <v>221290.45905745699</v>
      </c>
      <c r="P51">
        <v>249233.35198095901</v>
      </c>
      <c r="Q51">
        <v>283338.50460554601</v>
      </c>
      <c r="R51">
        <v>275598.75576610601</v>
      </c>
      <c r="S51">
        <v>300558.28335014498</v>
      </c>
      <c r="T51">
        <v>317273.171989795</v>
      </c>
      <c r="U51">
        <v>336148.30097036698</v>
      </c>
      <c r="V51">
        <v>309714.79657643603</v>
      </c>
      <c r="W51">
        <v>358167.34685092402</v>
      </c>
      <c r="X51">
        <v>348876.45929372002</v>
      </c>
      <c r="Y51">
        <v>372942.69787241297</v>
      </c>
      <c r="Z51" s="27">
        <f t="shared" si="2"/>
        <v>3603695.269488804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2007</v>
      </c>
      <c r="N52">
        <v>369686.73914022697</v>
      </c>
      <c r="O52">
        <v>334445.28206181398</v>
      </c>
      <c r="P52">
        <v>381894.43356020103</v>
      </c>
      <c r="Q52">
        <v>380620.56595321902</v>
      </c>
      <c r="R52">
        <v>394922.13871444901</v>
      </c>
      <c r="S52">
        <v>386951.94095416297</v>
      </c>
      <c r="T52">
        <v>384343.36551910499</v>
      </c>
      <c r="U52">
        <v>372200.984394125</v>
      </c>
      <c r="V52">
        <v>369099.63612368802</v>
      </c>
      <c r="W52">
        <v>390100.07048634702</v>
      </c>
      <c r="X52">
        <v>381339.32242040703</v>
      </c>
      <c r="Y52">
        <v>404072.87381251203</v>
      </c>
      <c r="Z52" s="27">
        <f t="shared" si="2"/>
        <v>4549677.3531402573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2008</v>
      </c>
      <c r="N53">
        <v>361179.55744089198</v>
      </c>
      <c r="O53">
        <v>362298.87173431797</v>
      </c>
      <c r="P53">
        <v>444589.56284687901</v>
      </c>
      <c r="Q53">
        <v>390368.81310596003</v>
      </c>
      <c r="R53">
        <v>411263.34889933502</v>
      </c>
      <c r="S53">
        <v>386821.99641245499</v>
      </c>
      <c r="T53">
        <v>432048.85404347599</v>
      </c>
      <c r="U53">
        <v>391784.92503290501</v>
      </c>
      <c r="V53">
        <v>135416.92299500699</v>
      </c>
      <c r="W53">
        <v>295684.92898270499</v>
      </c>
      <c r="X53">
        <v>331775.50332623802</v>
      </c>
      <c r="Y53">
        <v>358333.34032828198</v>
      </c>
      <c r="Z53" s="27">
        <f t="shared" si="2"/>
        <v>4301566.6251484519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2009</v>
      </c>
      <c r="N54">
        <v>335999.291883467</v>
      </c>
      <c r="O54">
        <v>298096.22741041501</v>
      </c>
      <c r="P54">
        <v>343406.40416385798</v>
      </c>
      <c r="Q54">
        <v>340943.81547277299</v>
      </c>
      <c r="R54">
        <v>346131.21165936498</v>
      </c>
      <c r="S54">
        <v>338470.93483570497</v>
      </c>
      <c r="T54">
        <v>337663.90513253299</v>
      </c>
      <c r="U54">
        <v>337300.82635378197</v>
      </c>
      <c r="V54">
        <v>347860.55052387301</v>
      </c>
      <c r="W54">
        <v>368418.32545770798</v>
      </c>
      <c r="X54">
        <v>319930.81494935398</v>
      </c>
      <c r="Y54">
        <v>380201.65609252697</v>
      </c>
      <c r="Z54" s="27">
        <f t="shared" si="2"/>
        <v>4094423.9639353598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2010</v>
      </c>
      <c r="N55">
        <v>306331.07212858298</v>
      </c>
      <c r="O55">
        <v>305578.47640770703</v>
      </c>
      <c r="P55">
        <v>325698.63092944497</v>
      </c>
      <c r="Q55">
        <v>328811.54585523298</v>
      </c>
      <c r="R55">
        <v>324519.78591738798</v>
      </c>
      <c r="S55">
        <v>315482.03310204699</v>
      </c>
      <c r="T55">
        <v>328812.15654130699</v>
      </c>
      <c r="U55">
        <v>367858.64456785901</v>
      </c>
      <c r="V55">
        <v>327870.716555472</v>
      </c>
      <c r="W55">
        <v>347353.03464627999</v>
      </c>
      <c r="X55">
        <v>307710.34779658902</v>
      </c>
      <c r="Y55">
        <v>326418.77197902102</v>
      </c>
      <c r="Z55" s="27">
        <f t="shared" si="2"/>
        <v>3912445.2164269309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2011</v>
      </c>
      <c r="N56">
        <v>289933.801264279</v>
      </c>
      <c r="O56">
        <v>300448.11865709198</v>
      </c>
      <c r="P56">
        <v>350333.92757733399</v>
      </c>
      <c r="Q56">
        <v>324508.42118392698</v>
      </c>
      <c r="R56">
        <v>325166.87311009999</v>
      </c>
      <c r="S56">
        <v>313539.40973677801</v>
      </c>
      <c r="T56">
        <v>317672.23063590098</v>
      </c>
      <c r="U56">
        <v>344112.03167693102</v>
      </c>
      <c r="V56">
        <v>297685.96681910899</v>
      </c>
      <c r="W56">
        <v>346547.70302868</v>
      </c>
      <c r="X56">
        <v>339844.16586564702</v>
      </c>
      <c r="Y56">
        <v>351073.06417927402</v>
      </c>
      <c r="Z56" s="27">
        <f t="shared" si="2"/>
        <v>3900865.7137350515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2012</v>
      </c>
      <c r="N57">
        <v>350153.20710683399</v>
      </c>
      <c r="O57">
        <v>303701.98057338299</v>
      </c>
      <c r="P57">
        <v>331411.33775149297</v>
      </c>
      <c r="Q57">
        <v>328742.294713918</v>
      </c>
      <c r="R57">
        <v>338444.932251397</v>
      </c>
      <c r="S57">
        <v>322440.18200785102</v>
      </c>
      <c r="T57">
        <v>349392.99104951799</v>
      </c>
      <c r="U57">
        <v>291191.010585115</v>
      </c>
      <c r="V57">
        <v>251369.62620641899</v>
      </c>
      <c r="W57">
        <v>344344.08230810001</v>
      </c>
      <c r="X57">
        <v>335227.400356183</v>
      </c>
      <c r="Y57">
        <v>352771.29816596402</v>
      </c>
      <c r="Z57" s="27">
        <f t="shared" ref="Z57:Z63" si="3">SUM(N57:Y57)</f>
        <v>3899190.3430761746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2013</v>
      </c>
      <c r="N58">
        <v>345022.84454960702</v>
      </c>
      <c r="O58">
        <v>311610.63215863</v>
      </c>
      <c r="P58">
        <v>344201.78248945501</v>
      </c>
      <c r="Q58">
        <v>328382.32469114702</v>
      </c>
      <c r="R58">
        <v>345619.07895514701</v>
      </c>
      <c r="S58">
        <v>337212.72533523099</v>
      </c>
      <c r="T58">
        <v>327400.14534300799</v>
      </c>
      <c r="U58">
        <v>357765.66011842899</v>
      </c>
      <c r="V58">
        <v>343390.46234113199</v>
      </c>
      <c r="W58">
        <v>328246.63309647498</v>
      </c>
      <c r="X58">
        <v>314843.47705087898</v>
      </c>
      <c r="Y58">
        <v>339859.108474156</v>
      </c>
      <c r="Z58" s="27">
        <f t="shared" si="3"/>
        <v>4023554.8746032962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2014</v>
      </c>
      <c r="N59">
        <v>310177.34694433201</v>
      </c>
      <c r="O59">
        <v>274652.32555097103</v>
      </c>
      <c r="P59">
        <v>335116.43486513599</v>
      </c>
      <c r="Q59">
        <v>307521.31801141001</v>
      </c>
      <c r="R59">
        <v>334343.33869340498</v>
      </c>
      <c r="S59">
        <v>328630.72633111803</v>
      </c>
      <c r="T59">
        <v>323590.55556460202</v>
      </c>
      <c r="U59">
        <v>324534.24643432198</v>
      </c>
      <c r="V59">
        <v>318022.32938349998</v>
      </c>
      <c r="W59">
        <v>321309.78893769899</v>
      </c>
      <c r="X59">
        <v>305307.59645914601</v>
      </c>
      <c r="Y59">
        <v>319589.16817266197</v>
      </c>
      <c r="Z59" s="27">
        <f t="shared" si="3"/>
        <v>3802795.1753483033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2015</v>
      </c>
      <c r="N60">
        <v>312959.437235158</v>
      </c>
      <c r="O60">
        <v>283462.567086967</v>
      </c>
      <c r="P60">
        <v>301291.41952555103</v>
      </c>
      <c r="Q60">
        <v>294689.43442291598</v>
      </c>
      <c r="R60">
        <v>296244.10434711899</v>
      </c>
      <c r="S60">
        <v>282981.39102751302</v>
      </c>
      <c r="T60">
        <v>286050.754941341</v>
      </c>
      <c r="U60">
        <v>288226.98806988599</v>
      </c>
      <c r="V60">
        <v>264589.35231918399</v>
      </c>
      <c r="W60">
        <v>272973.358709605</v>
      </c>
      <c r="X60">
        <v>261223.407007142</v>
      </c>
      <c r="Y60">
        <v>264576.74434833898</v>
      </c>
      <c r="Z60" s="27">
        <f t="shared" si="3"/>
        <v>3409268.9590407205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2016</v>
      </c>
      <c r="N61">
        <v>238444.68857753699</v>
      </c>
      <c r="O61">
        <v>261892.88238507501</v>
      </c>
      <c r="P61">
        <v>277027.57161739701</v>
      </c>
      <c r="Q61">
        <v>275771.28793952102</v>
      </c>
      <c r="R61">
        <v>267247.75482868199</v>
      </c>
      <c r="S61">
        <v>257637.46378046801</v>
      </c>
      <c r="T61">
        <v>255740.755684926</v>
      </c>
      <c r="U61">
        <v>252174.65679774099</v>
      </c>
      <c r="V61">
        <v>238782.22642676899</v>
      </c>
      <c r="W61">
        <v>247286.386503469</v>
      </c>
      <c r="X61">
        <v>208449.18059323801</v>
      </c>
      <c r="Y61">
        <v>198829.27525613399</v>
      </c>
      <c r="Z61" s="27">
        <f t="shared" si="3"/>
        <v>2979284.1303909575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2017</v>
      </c>
      <c r="N62">
        <v>228655.07377249</v>
      </c>
      <c r="O62">
        <v>204122.34641744199</v>
      </c>
      <c r="P62">
        <v>212883.90854303</v>
      </c>
      <c r="Q62">
        <v>219005.530517031</v>
      </c>
      <c r="R62">
        <v>230484.812631482</v>
      </c>
      <c r="S62">
        <v>203863.864974052</v>
      </c>
      <c r="T62">
        <v>219174.43861776599</v>
      </c>
      <c r="U62">
        <v>210075.26288036801</v>
      </c>
      <c r="V62">
        <v>204013.47168826801</v>
      </c>
      <c r="W62">
        <v>189148.631357426</v>
      </c>
      <c r="X62">
        <v>201528.08699169199</v>
      </c>
      <c r="Y62">
        <v>205921.984294286</v>
      </c>
      <c r="Z62" s="27">
        <f t="shared" si="3"/>
        <v>2528877.4126853328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2018</v>
      </c>
      <c r="N63">
        <v>191517.930935624</v>
      </c>
      <c r="O63">
        <v>183032.563096575</v>
      </c>
      <c r="P63">
        <v>208890.31877613801</v>
      </c>
      <c r="Q63">
        <v>196598.45346722699</v>
      </c>
      <c r="R63">
        <v>211395.50083180901</v>
      </c>
      <c r="S63">
        <v>199614.17262016499</v>
      </c>
      <c r="Z63" s="27">
        <f t="shared" si="3"/>
        <v>1191048.939727538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156891.1</v>
      </c>
      <c r="C174">
        <v>6005527.9900000002</v>
      </c>
      <c r="D174">
        <v>6162419.0899999999</v>
      </c>
      <c r="E174">
        <v>6162417.8531055003</v>
      </c>
      <c r="F174">
        <v>10</v>
      </c>
      <c r="G174">
        <v>238444.68857753699</v>
      </c>
      <c r="H174">
        <v>29.3209939269959</v>
      </c>
      <c r="I174">
        <v>829017.41260089097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5979936.2800000003</v>
      </c>
      <c r="D175">
        <v>6129727.7599999998</v>
      </c>
      <c r="E175">
        <v>6129495.0583043601</v>
      </c>
      <c r="F175">
        <v>10</v>
      </c>
      <c r="G175">
        <v>261892.88238507501</v>
      </c>
      <c r="H175">
        <v>26.5263587022826</v>
      </c>
      <c r="I175">
        <v>817569.48141685105</v>
      </c>
      <c r="J175">
        <v>0</v>
      </c>
    </row>
    <row r="176" spans="1:10" x14ac:dyDescent="0.2">
      <c r="A176" s="1">
        <v>42430</v>
      </c>
      <c r="B176">
        <v>199017.53</v>
      </c>
      <c r="C176">
        <v>7762895.4900000002</v>
      </c>
      <c r="D176">
        <v>7961913.0199999996</v>
      </c>
      <c r="E176">
        <v>7961914.2421091599</v>
      </c>
      <c r="F176">
        <v>10</v>
      </c>
      <c r="G176">
        <v>277027.57161739701</v>
      </c>
      <c r="H176">
        <v>32.528135584645199</v>
      </c>
      <c r="I176">
        <v>1049276.1681465399</v>
      </c>
      <c r="J176">
        <v>0</v>
      </c>
    </row>
    <row r="177" spans="1:10" x14ac:dyDescent="0.2">
      <c r="A177" s="1">
        <v>42461</v>
      </c>
      <c r="B177">
        <v>194668.51</v>
      </c>
      <c r="C177">
        <v>8705156.1099999994</v>
      </c>
      <c r="D177">
        <v>8899824.6199999992</v>
      </c>
      <c r="E177">
        <v>8899825.6632977296</v>
      </c>
      <c r="F177">
        <v>10</v>
      </c>
      <c r="G177">
        <v>275771.28793952102</v>
      </c>
      <c r="H177">
        <v>35.786969316090399</v>
      </c>
      <c r="I177">
        <v>969192.95645265304</v>
      </c>
      <c r="J177">
        <v>0</v>
      </c>
    </row>
    <row r="178" spans="1:10" x14ac:dyDescent="0.2">
      <c r="A178" s="1">
        <v>42491</v>
      </c>
      <c r="B178">
        <v>208842.55</v>
      </c>
      <c r="C178">
        <v>10019086.51</v>
      </c>
      <c r="D178">
        <v>10227929.060000001</v>
      </c>
      <c r="E178">
        <v>10227916.046381</v>
      </c>
      <c r="F178">
        <v>10</v>
      </c>
      <c r="G178">
        <v>267247.75482868199</v>
      </c>
      <c r="H178">
        <v>43.387805850130597</v>
      </c>
      <c r="I178">
        <v>1367377.6540091301</v>
      </c>
      <c r="J178">
        <v>0</v>
      </c>
    </row>
    <row r="179" spans="1:10" x14ac:dyDescent="0.2">
      <c r="A179" s="1">
        <v>42522</v>
      </c>
      <c r="B179">
        <v>268554.32</v>
      </c>
      <c r="C179">
        <v>10381260.35</v>
      </c>
      <c r="D179">
        <v>10649814.67</v>
      </c>
      <c r="E179">
        <v>10649771.130165</v>
      </c>
      <c r="F179">
        <v>10</v>
      </c>
      <c r="G179">
        <v>257637.46378046801</v>
      </c>
      <c r="H179">
        <v>46.8831694296737</v>
      </c>
      <c r="I179">
        <v>1429089.73568606</v>
      </c>
      <c r="J179">
        <v>0</v>
      </c>
    </row>
    <row r="180" spans="1:10" x14ac:dyDescent="0.2">
      <c r="A180" s="1">
        <v>42552</v>
      </c>
      <c r="B180">
        <v>267828.27</v>
      </c>
      <c r="C180">
        <v>9398057.3200000003</v>
      </c>
      <c r="D180">
        <v>9665885.5899999999</v>
      </c>
      <c r="E180">
        <v>9666441.1203962695</v>
      </c>
      <c r="F180">
        <v>10</v>
      </c>
      <c r="G180">
        <v>255740.755684926</v>
      </c>
      <c r="H180">
        <v>42.951462682577898</v>
      </c>
      <c r="I180">
        <v>1317998.4038191</v>
      </c>
      <c r="J180">
        <v>0</v>
      </c>
    </row>
    <row r="181" spans="1:10" x14ac:dyDescent="0.2">
      <c r="A181" s="1">
        <v>42583</v>
      </c>
      <c r="B181">
        <v>252451.01</v>
      </c>
      <c r="C181">
        <v>9203787.5999999996</v>
      </c>
      <c r="D181">
        <v>9456238.6099999994</v>
      </c>
      <c r="E181">
        <v>9456235.9855265394</v>
      </c>
      <c r="F181">
        <v>10</v>
      </c>
      <c r="G181">
        <v>252174.65679774099</v>
      </c>
      <c r="H181">
        <v>42.663779332138198</v>
      </c>
      <c r="I181">
        <v>1302487.92524996</v>
      </c>
      <c r="J181">
        <v>0</v>
      </c>
    </row>
    <row r="182" spans="1:10" x14ac:dyDescent="0.2">
      <c r="A182" s="1">
        <v>42614</v>
      </c>
      <c r="B182">
        <v>248418.6</v>
      </c>
      <c r="C182">
        <v>8698949.2599999998</v>
      </c>
      <c r="D182">
        <v>8947367.8599999994</v>
      </c>
      <c r="E182">
        <v>8947378.7732115109</v>
      </c>
      <c r="F182">
        <v>10</v>
      </c>
      <c r="G182">
        <v>238782.22642676899</v>
      </c>
      <c r="H182">
        <v>42.645275409722601</v>
      </c>
      <c r="I182">
        <v>1235555.0357047899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9996228.1699999999</v>
      </c>
      <c r="D183">
        <v>10270963.960000001</v>
      </c>
      <c r="E183">
        <v>10270990.868320899</v>
      </c>
      <c r="F183">
        <v>10</v>
      </c>
      <c r="G183">
        <v>247286.386503469</v>
      </c>
      <c r="H183">
        <v>47.290956340890197</v>
      </c>
      <c r="I183">
        <v>1423418.8395110699</v>
      </c>
      <c r="J183">
        <v>0</v>
      </c>
    </row>
    <row r="184" spans="1:10" x14ac:dyDescent="0.2">
      <c r="A184" s="1">
        <v>42675</v>
      </c>
      <c r="B184">
        <v>205782.79</v>
      </c>
      <c r="C184">
        <v>7757923.9100000001</v>
      </c>
      <c r="D184">
        <v>7963706.7000000002</v>
      </c>
      <c r="E184">
        <v>7963705.8640824202</v>
      </c>
      <c r="F184">
        <v>10</v>
      </c>
      <c r="G184">
        <v>208449.18059323801</v>
      </c>
      <c r="H184">
        <v>43.496852634043996</v>
      </c>
      <c r="I184">
        <v>1103177.42586888</v>
      </c>
      <c r="J184">
        <v>0</v>
      </c>
    </row>
    <row r="185" spans="1:10" x14ac:dyDescent="0.2">
      <c r="A185" s="1">
        <v>42705</v>
      </c>
      <c r="B185">
        <v>226705.18</v>
      </c>
      <c r="C185">
        <v>8389282.1799999997</v>
      </c>
      <c r="D185">
        <v>8615987.3599999994</v>
      </c>
      <c r="E185">
        <v>8615985.5711205993</v>
      </c>
      <c r="F185">
        <v>10</v>
      </c>
      <c r="G185">
        <v>198829.27525613399</v>
      </c>
      <c r="H185">
        <v>49.340290425751299</v>
      </c>
      <c r="I185">
        <v>1194308.6151587099</v>
      </c>
      <c r="J185">
        <v>0</v>
      </c>
    </row>
    <row r="186" spans="1:10" x14ac:dyDescent="0.2">
      <c r="A186" s="1">
        <v>42736</v>
      </c>
      <c r="B186">
        <v>209876.05</v>
      </c>
      <c r="C186">
        <v>9869440.7100000009</v>
      </c>
      <c r="D186">
        <v>10079316.76</v>
      </c>
      <c r="E186">
        <v>10079315.837604299</v>
      </c>
      <c r="F186">
        <v>10</v>
      </c>
      <c r="G186">
        <v>228655.07377249</v>
      </c>
      <c r="H186">
        <v>50.202858617014201</v>
      </c>
      <c r="I186">
        <v>1399822.5030589099</v>
      </c>
      <c r="J186">
        <v>0</v>
      </c>
    </row>
    <row r="187" spans="1:10" x14ac:dyDescent="0.2">
      <c r="A187" s="1">
        <v>42767</v>
      </c>
      <c r="B187">
        <v>177480.69</v>
      </c>
      <c r="C187">
        <v>8954499.2699999996</v>
      </c>
      <c r="D187">
        <v>9131979.9600000009</v>
      </c>
      <c r="E187">
        <v>9131992.19870748</v>
      </c>
      <c r="F187">
        <v>10</v>
      </c>
      <c r="G187">
        <v>204122.34641744199</v>
      </c>
      <c r="H187">
        <v>50.959076144444801</v>
      </c>
      <c r="I187">
        <v>1269893.9951616901</v>
      </c>
      <c r="J187">
        <v>0</v>
      </c>
    </row>
    <row r="188" spans="1:10" x14ac:dyDescent="0.2">
      <c r="A188" s="1">
        <v>42795</v>
      </c>
      <c r="B188">
        <v>169737.46</v>
      </c>
      <c r="C188">
        <v>8808932.5899999999</v>
      </c>
      <c r="D188">
        <v>8978670.0500000007</v>
      </c>
      <c r="E188">
        <v>8980135.1261213496</v>
      </c>
      <c r="F188">
        <v>10</v>
      </c>
      <c r="G188">
        <v>212883.90854303</v>
      </c>
      <c r="H188">
        <v>48.053018658058001</v>
      </c>
      <c r="I188">
        <v>1249579.3030971801</v>
      </c>
      <c r="J188">
        <v>0</v>
      </c>
    </row>
    <row r="189" spans="1:10" x14ac:dyDescent="0.2">
      <c r="A189" s="1">
        <v>42826</v>
      </c>
      <c r="B189">
        <v>121368.83</v>
      </c>
      <c r="C189">
        <v>9335373.0700000003</v>
      </c>
      <c r="D189">
        <v>9456741.9000000004</v>
      </c>
      <c r="E189">
        <v>9456741.2269067802</v>
      </c>
      <c r="F189">
        <v>10</v>
      </c>
      <c r="G189">
        <v>219005.530517031</v>
      </c>
      <c r="H189">
        <v>49.203607522793703</v>
      </c>
      <c r="I189">
        <v>1319120.9419744301</v>
      </c>
      <c r="J189">
        <v>0</v>
      </c>
    </row>
    <row r="190" spans="1:10" x14ac:dyDescent="0.2">
      <c r="A190" s="1">
        <v>42856</v>
      </c>
      <c r="B190">
        <v>174264.59</v>
      </c>
      <c r="C190">
        <v>9428828.2899999991</v>
      </c>
      <c r="D190">
        <v>9603092.8800000008</v>
      </c>
      <c r="E190">
        <v>9611212.0135614909</v>
      </c>
      <c r="F190">
        <v>10</v>
      </c>
      <c r="G190">
        <v>230484.812631482</v>
      </c>
      <c r="H190">
        <v>47.510191660273598</v>
      </c>
      <c r="I190">
        <v>1339165.6093424801</v>
      </c>
      <c r="J190">
        <v>0</v>
      </c>
    </row>
    <row r="191" spans="1:10" x14ac:dyDescent="0.2">
      <c r="A191" s="1">
        <v>42887</v>
      </c>
      <c r="B191">
        <v>111573.09</v>
      </c>
      <c r="C191">
        <v>7801022.3899999997</v>
      </c>
      <c r="D191">
        <v>7912595.4800000004</v>
      </c>
      <c r="E191">
        <v>7912594.6191156004</v>
      </c>
      <c r="F191">
        <v>10</v>
      </c>
      <c r="G191">
        <v>203863.864974052</v>
      </c>
      <c r="H191">
        <v>44.246856071415799</v>
      </c>
      <c r="I191">
        <v>1107740.4725538299</v>
      </c>
      <c r="J191">
        <v>0</v>
      </c>
    </row>
    <row r="192" spans="1:10" x14ac:dyDescent="0.2">
      <c r="A192" s="1">
        <v>42917</v>
      </c>
      <c r="B192">
        <v>107823.99</v>
      </c>
      <c r="C192">
        <v>8668820.1999999993</v>
      </c>
      <c r="D192">
        <v>8776644.1899999995</v>
      </c>
      <c r="E192">
        <v>8776644.9568404406</v>
      </c>
      <c r="F192">
        <v>10</v>
      </c>
      <c r="G192">
        <v>219174.43861776599</v>
      </c>
      <c r="H192">
        <v>45.6477689224591</v>
      </c>
      <c r="I192">
        <v>1228179.17089303</v>
      </c>
      <c r="J192">
        <v>0</v>
      </c>
    </row>
    <row r="193" spans="1:13" x14ac:dyDescent="0.2">
      <c r="A193" s="1">
        <v>42948</v>
      </c>
      <c r="B193">
        <v>164401.26999999999</v>
      </c>
      <c r="C193">
        <v>8563081.2100000009</v>
      </c>
      <c r="D193">
        <v>8727482.4800000004</v>
      </c>
      <c r="E193">
        <v>8727481.5805649292</v>
      </c>
      <c r="F193">
        <v>10</v>
      </c>
      <c r="G193">
        <v>210075.26288036801</v>
      </c>
      <c r="H193">
        <v>47.358191576174399</v>
      </c>
      <c r="I193">
        <v>1221302.9643387401</v>
      </c>
      <c r="J193">
        <v>0</v>
      </c>
    </row>
    <row r="194" spans="1:13" x14ac:dyDescent="0.2">
      <c r="A194" s="1">
        <v>42979</v>
      </c>
      <c r="B194">
        <v>154863.18</v>
      </c>
      <c r="C194">
        <v>8634054.1500000004</v>
      </c>
      <c r="D194">
        <v>8788917.3300000001</v>
      </c>
      <c r="E194">
        <v>8788916.8606098108</v>
      </c>
      <c r="F194">
        <v>10</v>
      </c>
      <c r="G194">
        <v>204013.47168826801</v>
      </c>
      <c r="H194">
        <v>49.107164366762497</v>
      </c>
      <c r="I194">
        <v>1229606.2266198201</v>
      </c>
      <c r="J194">
        <v>0</v>
      </c>
    </row>
    <row r="195" spans="1:13" x14ac:dyDescent="0.2">
      <c r="A195" s="1">
        <v>43009</v>
      </c>
      <c r="B195">
        <v>167949.37</v>
      </c>
      <c r="C195">
        <v>8501092.1999999993</v>
      </c>
      <c r="D195">
        <v>8669041.5700000003</v>
      </c>
      <c r="E195">
        <v>8669042.3307083808</v>
      </c>
      <c r="F195">
        <v>10</v>
      </c>
      <c r="G195">
        <v>189148.631357426</v>
      </c>
      <c r="H195">
        <v>52.250735519045399</v>
      </c>
      <c r="I195">
        <v>1214112.78013791</v>
      </c>
      <c r="J195">
        <v>0</v>
      </c>
    </row>
    <row r="196" spans="1:13" x14ac:dyDescent="0.2">
      <c r="A196" s="1">
        <v>43040</v>
      </c>
      <c r="B196">
        <v>229838.31</v>
      </c>
      <c r="C196">
        <v>10161753.869999999</v>
      </c>
      <c r="D196">
        <v>10391592.18</v>
      </c>
      <c r="E196">
        <v>10391591.393768899</v>
      </c>
      <c r="F196">
        <v>10</v>
      </c>
      <c r="G196">
        <v>201528.08699169199</v>
      </c>
      <c r="H196">
        <v>58.780708542307998</v>
      </c>
      <c r="I196">
        <v>1454372.3507785499</v>
      </c>
      <c r="J196">
        <v>0</v>
      </c>
    </row>
    <row r="197" spans="1:13" x14ac:dyDescent="0.2">
      <c r="A197" s="1">
        <v>43070</v>
      </c>
      <c r="B197">
        <v>278786.48</v>
      </c>
      <c r="C197">
        <v>10673419.93</v>
      </c>
      <c r="D197">
        <v>10952206.41</v>
      </c>
      <c r="E197">
        <v>10952207.3777532</v>
      </c>
      <c r="F197">
        <v>10</v>
      </c>
      <c r="G197">
        <v>205921.984294286</v>
      </c>
      <c r="H197">
        <v>60.639476381683401</v>
      </c>
      <c r="I197">
        <v>1534793.9253295001</v>
      </c>
      <c r="J197">
        <v>0</v>
      </c>
    </row>
    <row r="198" spans="1:13" x14ac:dyDescent="0.2">
      <c r="A198" s="1">
        <v>43101</v>
      </c>
      <c r="B198">
        <v>186576.77</v>
      </c>
      <c r="C198">
        <v>10932021.390000001</v>
      </c>
      <c r="D198">
        <v>11118598.16</v>
      </c>
      <c r="E198">
        <v>11118598.140017901</v>
      </c>
      <c r="F198">
        <v>10</v>
      </c>
      <c r="G198">
        <v>191517.930935624</v>
      </c>
      <c r="H198">
        <v>66.171125593131507</v>
      </c>
      <c r="I198">
        <v>1554358.9212599499</v>
      </c>
      <c r="J198">
        <v>0</v>
      </c>
    </row>
    <row r="199" spans="1:13" x14ac:dyDescent="0.2">
      <c r="A199" s="1">
        <v>43132</v>
      </c>
      <c r="B199">
        <v>175711.46</v>
      </c>
      <c r="C199">
        <v>10043864.85</v>
      </c>
      <c r="D199">
        <v>10219576.310000001</v>
      </c>
      <c r="E199">
        <v>10219576.965141701</v>
      </c>
      <c r="F199">
        <v>10</v>
      </c>
      <c r="G199">
        <v>183032.563096575</v>
      </c>
      <c r="H199">
        <v>63.665849299918399</v>
      </c>
      <c r="I199">
        <v>1433346.6139426499</v>
      </c>
      <c r="J199">
        <v>0</v>
      </c>
    </row>
    <row r="200" spans="1:13" x14ac:dyDescent="0.2">
      <c r="A200" s="1">
        <v>43160</v>
      </c>
      <c r="B200">
        <v>213504.29</v>
      </c>
      <c r="C200">
        <v>11236121.25</v>
      </c>
      <c r="D200">
        <v>11449625.539999999</v>
      </c>
      <c r="E200">
        <v>11449743.1915968</v>
      </c>
      <c r="F200">
        <v>10</v>
      </c>
      <c r="G200">
        <v>208890.31877613801</v>
      </c>
      <c r="H200">
        <v>62.513142126187901</v>
      </c>
      <c r="I200">
        <v>1608646.9948405901</v>
      </c>
      <c r="J200">
        <v>0</v>
      </c>
    </row>
    <row r="201" spans="1:13" x14ac:dyDescent="0.2">
      <c r="A201" s="1">
        <v>43191</v>
      </c>
      <c r="B201">
        <v>179696.33</v>
      </c>
      <c r="C201">
        <v>11198618.09</v>
      </c>
      <c r="D201">
        <v>11378314.42</v>
      </c>
      <c r="E201">
        <v>11378314.372578001</v>
      </c>
      <c r="F201">
        <v>10</v>
      </c>
      <c r="G201">
        <v>196598.45346722699</v>
      </c>
      <c r="H201">
        <v>66.003496778131193</v>
      </c>
      <c r="I201">
        <v>1597871.01743162</v>
      </c>
      <c r="J201">
        <v>0</v>
      </c>
    </row>
    <row r="202" spans="1:13" x14ac:dyDescent="0.2">
      <c r="A202" s="1">
        <v>43221</v>
      </c>
      <c r="B202">
        <v>241233.89</v>
      </c>
      <c r="C202">
        <v>12748209.029999999</v>
      </c>
      <c r="D202">
        <v>12989442.92</v>
      </c>
      <c r="E202">
        <v>12989443.1119352</v>
      </c>
      <c r="F202">
        <v>10</v>
      </c>
      <c r="G202">
        <v>211395.50083180901</v>
      </c>
      <c r="H202">
        <v>70.063594463033397</v>
      </c>
      <c r="I202">
        <v>1821685.52965444</v>
      </c>
      <c r="J202">
        <v>0</v>
      </c>
    </row>
    <row r="203" spans="1:13" x14ac:dyDescent="0.2">
      <c r="A203" s="1">
        <v>43252</v>
      </c>
      <c r="B203">
        <v>191762.22</v>
      </c>
      <c r="C203">
        <v>11870865.560000001</v>
      </c>
      <c r="D203">
        <v>12062627.779999999</v>
      </c>
      <c r="E203">
        <v>12062627.8938196</v>
      </c>
      <c r="F203">
        <v>10</v>
      </c>
      <c r="G203">
        <v>199614.17262016499</v>
      </c>
      <c r="H203">
        <v>68.901131837693001</v>
      </c>
      <c r="I203">
        <v>1691014.53055435</v>
      </c>
      <c r="J203">
        <v>0</v>
      </c>
    </row>
    <row r="204" spans="1:13" x14ac:dyDescent="0.2">
      <c r="A204" s="1"/>
      <c r="D204"/>
      <c r="G204"/>
    </row>
    <row r="205" spans="1:13" x14ac:dyDescent="0.2">
      <c r="D205" s="87">
        <f>SUM(D30:D204)</f>
        <v>3536798985.3400021</v>
      </c>
      <c r="G205" s="60">
        <f>SUM(G30:G204)</f>
        <v>53756526.484817229</v>
      </c>
    </row>
    <row r="206" spans="1:13" x14ac:dyDescent="0.2">
      <c r="D206" s="87">
        <f>+Z30+Z31+Z32+Z33+Z34+Z35+Z36+Z37+Z38+Z39+Z40+Z41+Z42+Z43+Z44</f>
        <v>3536798985.3399997</v>
      </c>
      <c r="G206" s="60">
        <f>+Z49+Z50+Z51+Z52+Z53+Z54+Z55+Z56+Z57+Z58+Z59+Z60+Z61+Z62+Z63</f>
        <v>53756526.484817252</v>
      </c>
    </row>
    <row r="207" spans="1:13" ht="15.75" x14ac:dyDescent="0.25">
      <c r="A207" s="28" t="s">
        <v>1</v>
      </c>
    </row>
    <row r="208" spans="1:13" x14ac:dyDescent="0.2">
      <c r="M208" s="10" t="s">
        <v>51</v>
      </c>
    </row>
    <row r="209" spans="1:26" x14ac:dyDescent="0.2">
      <c r="A209" s="13" t="s">
        <v>38</v>
      </c>
      <c r="B209" s="13" t="s">
        <v>39</v>
      </c>
      <c r="C209" s="13" t="s">
        <v>40</v>
      </c>
      <c r="D209" s="65" t="s">
        <v>5</v>
      </c>
      <c r="E209" s="13" t="s">
        <v>41</v>
      </c>
      <c r="F209" s="13" t="s">
        <v>42</v>
      </c>
      <c r="G209" s="61" t="s">
        <v>43</v>
      </c>
      <c r="H209" s="13" t="s">
        <v>44</v>
      </c>
      <c r="I209" s="13" t="s">
        <v>45</v>
      </c>
      <c r="J209" s="13" t="s">
        <v>46</v>
      </c>
    </row>
    <row r="210" spans="1:26" x14ac:dyDescent="0.2">
      <c r="A210" s="1">
        <v>37987</v>
      </c>
      <c r="B210">
        <v>101126.22</v>
      </c>
      <c r="C210">
        <v>24925438.449999999</v>
      </c>
      <c r="D210" s="27">
        <v>25026564.670000002</v>
      </c>
      <c r="E210">
        <v>25000306.642206602</v>
      </c>
      <c r="F210">
        <v>20</v>
      </c>
      <c r="G210" s="60">
        <v>4116851.7030502702</v>
      </c>
      <c r="H210">
        <v>6.2220953572638997</v>
      </c>
      <c r="I210">
        <v>615137.22588648601</v>
      </c>
      <c r="J210">
        <v>0</v>
      </c>
      <c r="N210" s="9" t="s">
        <v>21</v>
      </c>
      <c r="O210" s="9" t="s">
        <v>22</v>
      </c>
      <c r="P210" s="9" t="s">
        <v>23</v>
      </c>
      <c r="Q210" s="9" t="s">
        <v>24</v>
      </c>
      <c r="R210" s="9" t="s">
        <v>25</v>
      </c>
      <c r="S210" s="9" t="s">
        <v>26</v>
      </c>
      <c r="T210" s="9" t="s">
        <v>27</v>
      </c>
      <c r="U210" s="9" t="s">
        <v>28</v>
      </c>
      <c r="V210" s="9" t="s">
        <v>29</v>
      </c>
      <c r="W210" s="9" t="s">
        <v>30</v>
      </c>
      <c r="X210" s="9" t="s">
        <v>31</v>
      </c>
      <c r="Y210" s="9" t="s">
        <v>32</v>
      </c>
    </row>
    <row r="211" spans="1:26" x14ac:dyDescent="0.2">
      <c r="A211" s="1">
        <v>38018</v>
      </c>
      <c r="B211">
        <v>157056.37</v>
      </c>
      <c r="C211">
        <v>21428291.579999998</v>
      </c>
      <c r="D211" s="27">
        <v>21585347.949999999</v>
      </c>
      <c r="E211">
        <v>22665525.786900301</v>
      </c>
      <c r="F211">
        <v>20</v>
      </c>
      <c r="G211" s="60">
        <v>3751396.37493467</v>
      </c>
      <c r="H211">
        <v>6.2236888684032303</v>
      </c>
      <c r="I211">
        <v>681998.07274880295</v>
      </c>
      <c r="J211">
        <v>0</v>
      </c>
      <c r="M211">
        <v>2004</v>
      </c>
      <c r="N211">
        <v>25026564.670000002</v>
      </c>
      <c r="O211">
        <v>21585347.949999999</v>
      </c>
      <c r="P211">
        <v>21267116.850000001</v>
      </c>
      <c r="Q211">
        <v>22059411.460000001</v>
      </c>
      <c r="R211">
        <v>24072272.370000001</v>
      </c>
      <c r="S211">
        <v>25893229.260000002</v>
      </c>
      <c r="T211">
        <v>25134078.469999999</v>
      </c>
      <c r="U211">
        <v>23466972.039999999</v>
      </c>
      <c r="V211">
        <v>16153172.890000001</v>
      </c>
      <c r="W211">
        <v>20793803.739999998</v>
      </c>
      <c r="X211">
        <v>24202766.120000001</v>
      </c>
      <c r="Y211">
        <v>25013589.309999999</v>
      </c>
      <c r="Z211" s="27">
        <f t="shared" ref="Z211:Z221" si="4">SUM(N211:Y211)</f>
        <v>274668325.13</v>
      </c>
    </row>
    <row r="212" spans="1:26" x14ac:dyDescent="0.2">
      <c r="A212" s="1">
        <v>38047</v>
      </c>
      <c r="B212">
        <v>42412.61</v>
      </c>
      <c r="C212">
        <v>21224704.239999998</v>
      </c>
      <c r="D212" s="27">
        <v>21267116.850000001</v>
      </c>
      <c r="E212">
        <v>21277666.946384199</v>
      </c>
      <c r="F212">
        <v>20</v>
      </c>
      <c r="G212" s="60">
        <v>3712684.6945070298</v>
      </c>
      <c r="H212">
        <v>5.90645258527735</v>
      </c>
      <c r="I212">
        <v>651129.16580654006</v>
      </c>
      <c r="J212">
        <v>0</v>
      </c>
      <c r="M212">
        <v>2005</v>
      </c>
      <c r="N212">
        <v>21680517.460000001</v>
      </c>
      <c r="O212">
        <v>20010142.52</v>
      </c>
      <c r="P212">
        <v>23567057.530000001</v>
      </c>
      <c r="Q212">
        <v>24959562.719999999</v>
      </c>
      <c r="R212">
        <v>24016276.469999999</v>
      </c>
      <c r="S212">
        <v>22138347.16</v>
      </c>
      <c r="T212">
        <v>23683088.670000002</v>
      </c>
      <c r="U212">
        <v>25134690.23</v>
      </c>
      <c r="V212">
        <v>15200890.9</v>
      </c>
      <c r="W212">
        <v>20190932.620000001</v>
      </c>
      <c r="X212">
        <v>25615802.91</v>
      </c>
      <c r="Y212">
        <v>32413034.550000001</v>
      </c>
      <c r="Z212" s="27">
        <f t="shared" si="4"/>
        <v>278610343.74000001</v>
      </c>
    </row>
    <row r="213" spans="1:26" x14ac:dyDescent="0.2">
      <c r="A213" s="1">
        <v>38078</v>
      </c>
      <c r="B213">
        <v>1210284.43</v>
      </c>
      <c r="C213">
        <v>20849127.030000001</v>
      </c>
      <c r="D213" s="27">
        <v>22059411.460000001</v>
      </c>
      <c r="E213">
        <v>22165740.5613796</v>
      </c>
      <c r="F213">
        <v>20</v>
      </c>
      <c r="G213" s="60">
        <v>4034822.4873587298</v>
      </c>
      <c r="H213">
        <v>5.6562926546120602</v>
      </c>
      <c r="I213">
        <v>656396.23653119302</v>
      </c>
      <c r="J213">
        <v>0</v>
      </c>
      <c r="M213">
        <v>2006</v>
      </c>
      <c r="N213">
        <v>30831575.289999999</v>
      </c>
      <c r="O213">
        <v>23712202.309999999</v>
      </c>
      <c r="P213">
        <v>22854698.239999998</v>
      </c>
      <c r="Q213">
        <v>23167347.039999999</v>
      </c>
      <c r="R213">
        <v>23889302.260000002</v>
      </c>
      <c r="S213">
        <v>22603840.510000002</v>
      </c>
      <c r="T213">
        <v>22506408.27</v>
      </c>
      <c r="U213">
        <v>26214681.859999999</v>
      </c>
      <c r="V213">
        <v>20742492.050000001</v>
      </c>
      <c r="W213">
        <v>17117785.859999999</v>
      </c>
      <c r="X213">
        <v>24839416.489999998</v>
      </c>
      <c r="Y213">
        <v>26266139.77</v>
      </c>
      <c r="Z213" s="27">
        <f t="shared" si="4"/>
        <v>284745889.95000005</v>
      </c>
    </row>
    <row r="214" spans="1:26" x14ac:dyDescent="0.2">
      <c r="A214" s="1">
        <v>38108</v>
      </c>
      <c r="B214">
        <v>208981.6</v>
      </c>
      <c r="C214">
        <v>23863290.77</v>
      </c>
      <c r="D214" s="27">
        <v>24072272.370000001</v>
      </c>
      <c r="E214">
        <v>24029162.163246699</v>
      </c>
      <c r="F214">
        <v>20</v>
      </c>
      <c r="G214" s="60">
        <v>3916088.2692239801</v>
      </c>
      <c r="H214">
        <v>6.2931406662105296</v>
      </c>
      <c r="I214">
        <v>615332.17627667403</v>
      </c>
      <c r="J214">
        <v>0</v>
      </c>
      <c r="M214">
        <v>2007</v>
      </c>
      <c r="N214">
        <v>20960326.329999998</v>
      </c>
      <c r="O214">
        <v>24034082.199999999</v>
      </c>
      <c r="P214">
        <v>27862427.289999999</v>
      </c>
      <c r="Q214">
        <v>27273585.43</v>
      </c>
      <c r="R214">
        <v>29913047.129999999</v>
      </c>
      <c r="S214">
        <v>28088096.920000002</v>
      </c>
      <c r="T214">
        <v>25094872.699999999</v>
      </c>
      <c r="U214">
        <v>22279592.559999999</v>
      </c>
      <c r="V214">
        <v>20615150.760000002</v>
      </c>
      <c r="W214">
        <v>24860753.02</v>
      </c>
      <c r="X214">
        <v>26383796.84</v>
      </c>
      <c r="Y214">
        <v>28234749.969999999</v>
      </c>
      <c r="Z214" s="27">
        <f t="shared" si="4"/>
        <v>305600481.14999998</v>
      </c>
    </row>
    <row r="215" spans="1:26" x14ac:dyDescent="0.2">
      <c r="A215" s="1">
        <v>38139</v>
      </c>
      <c r="B215">
        <v>194441.96</v>
      </c>
      <c r="C215">
        <v>25698787.300000001</v>
      </c>
      <c r="D215" s="27">
        <v>25893229.260000002</v>
      </c>
      <c r="E215">
        <v>25962406.5890215</v>
      </c>
      <c r="F215">
        <v>20</v>
      </c>
      <c r="G215" s="60">
        <v>3969900.01426845</v>
      </c>
      <c r="H215">
        <v>6.7184964507115001</v>
      </c>
      <c r="I215">
        <v>709352.56652063003</v>
      </c>
      <c r="J215">
        <v>0</v>
      </c>
      <c r="M215">
        <v>2008</v>
      </c>
      <c r="N215">
        <v>29486848.949999999</v>
      </c>
      <c r="O215">
        <v>30369685.82</v>
      </c>
      <c r="P215">
        <v>36142467.920000002</v>
      </c>
      <c r="Q215">
        <v>37486383.810000002</v>
      </c>
      <c r="R215">
        <v>50872287.869999997</v>
      </c>
      <c r="S215">
        <v>56143404.909999996</v>
      </c>
      <c r="T215">
        <v>58049945.969999999</v>
      </c>
      <c r="U215">
        <v>38127222.100000001</v>
      </c>
      <c r="V215">
        <v>13595360.65</v>
      </c>
      <c r="W215">
        <v>24541823.379999999</v>
      </c>
      <c r="X215">
        <v>25653193.649999999</v>
      </c>
      <c r="Y215">
        <v>19967337.449999999</v>
      </c>
      <c r="Z215" s="27">
        <f t="shared" si="4"/>
        <v>420435962.47999996</v>
      </c>
    </row>
    <row r="216" spans="1:26" x14ac:dyDescent="0.2">
      <c r="A216" s="1">
        <v>38169</v>
      </c>
      <c r="B216">
        <v>114686.34</v>
      </c>
      <c r="C216">
        <v>25019392.129999999</v>
      </c>
      <c r="D216" s="27">
        <v>25134078.469999999</v>
      </c>
      <c r="E216">
        <v>25118821.382230401</v>
      </c>
      <c r="F216">
        <v>20</v>
      </c>
      <c r="G216" s="60">
        <v>4113654.6443410199</v>
      </c>
      <c r="H216">
        <v>6.2983060934770396</v>
      </c>
      <c r="I216">
        <v>790234.73068274802</v>
      </c>
      <c r="J216">
        <v>0</v>
      </c>
      <c r="M216">
        <v>2009</v>
      </c>
      <c r="N216">
        <v>19332907.969999999</v>
      </c>
      <c r="O216">
        <v>14750939.99</v>
      </c>
      <c r="P216">
        <v>13691776.34</v>
      </c>
      <c r="Q216">
        <v>12154572.800000001</v>
      </c>
      <c r="R216">
        <v>13047029.109999999</v>
      </c>
      <c r="S216">
        <v>12341953.789999999</v>
      </c>
      <c r="T216">
        <v>11774677.17</v>
      </c>
      <c r="U216">
        <v>10645919.74</v>
      </c>
      <c r="V216">
        <v>8762438.9499999993</v>
      </c>
      <c r="W216">
        <v>12459295.060000001</v>
      </c>
      <c r="X216">
        <v>11704226.460000001</v>
      </c>
      <c r="Y216">
        <v>15248798.5</v>
      </c>
      <c r="Z216" s="27">
        <f t="shared" si="4"/>
        <v>155914535.88</v>
      </c>
    </row>
    <row r="217" spans="1:26" x14ac:dyDescent="0.2">
      <c r="A217" s="1">
        <v>38200</v>
      </c>
      <c r="B217">
        <v>111503.03</v>
      </c>
      <c r="C217">
        <v>23355469.010000002</v>
      </c>
      <c r="D217" s="27">
        <v>23466972.039999999</v>
      </c>
      <c r="E217">
        <v>23470579.169623099</v>
      </c>
      <c r="F217">
        <v>20</v>
      </c>
      <c r="G217" s="60">
        <v>4039039.5325718001</v>
      </c>
      <c r="H217">
        <v>6.0053600827059501</v>
      </c>
      <c r="I217">
        <v>785307.61175487004</v>
      </c>
      <c r="J217">
        <v>0</v>
      </c>
      <c r="M217">
        <v>2010</v>
      </c>
      <c r="N217">
        <v>17420542.649999999</v>
      </c>
      <c r="O217">
        <v>14454616.289999999</v>
      </c>
      <c r="P217">
        <v>11695157.49</v>
      </c>
      <c r="Q217">
        <v>12242997.35</v>
      </c>
      <c r="R217">
        <v>12955718.1</v>
      </c>
      <c r="S217">
        <v>14781702.41</v>
      </c>
      <c r="T217">
        <v>16011353.34</v>
      </c>
      <c r="U217">
        <v>14932041.210000001</v>
      </c>
      <c r="V217">
        <v>11759577.82</v>
      </c>
      <c r="W217">
        <v>11495558.9</v>
      </c>
      <c r="X217">
        <v>10328913.58</v>
      </c>
      <c r="Y217">
        <v>15028508.810000001</v>
      </c>
      <c r="Z217" s="27">
        <f t="shared" si="4"/>
        <v>163106687.95000002</v>
      </c>
    </row>
    <row r="218" spans="1:26" x14ac:dyDescent="0.2">
      <c r="A218" s="1">
        <v>38231</v>
      </c>
      <c r="B218">
        <v>99887.49</v>
      </c>
      <c r="C218">
        <v>16053285.4</v>
      </c>
      <c r="D218" s="27">
        <v>16153172.890000001</v>
      </c>
      <c r="E218">
        <v>16242011.9635024</v>
      </c>
      <c r="F218">
        <v>20</v>
      </c>
      <c r="G218" s="60">
        <v>3203047.0171899502</v>
      </c>
      <c r="H218">
        <v>5.2648706551846498</v>
      </c>
      <c r="I218">
        <v>621616.28447766299</v>
      </c>
      <c r="J218">
        <v>0</v>
      </c>
      <c r="M218">
        <v>2011</v>
      </c>
      <c r="N218">
        <v>15628640.98</v>
      </c>
      <c r="O218">
        <v>13669618.27</v>
      </c>
      <c r="P218">
        <v>15109936.359999999</v>
      </c>
      <c r="Q218">
        <v>15790804.42</v>
      </c>
      <c r="R218">
        <v>15244550.449999999</v>
      </c>
      <c r="S218">
        <v>15318259.4</v>
      </c>
      <c r="T218">
        <v>15795211.550000001</v>
      </c>
      <c r="U218">
        <v>15606591.699999999</v>
      </c>
      <c r="V218">
        <v>13172474.01</v>
      </c>
      <c r="W218">
        <v>13454099.66</v>
      </c>
      <c r="X218">
        <v>12206226.07</v>
      </c>
      <c r="Y218">
        <v>12406251.810000001</v>
      </c>
      <c r="Z218" s="27">
        <f t="shared" si="4"/>
        <v>173402664.68000001</v>
      </c>
    </row>
    <row r="219" spans="1:26" x14ac:dyDescent="0.2">
      <c r="A219" s="1">
        <v>38261</v>
      </c>
      <c r="B219">
        <v>100413.84</v>
      </c>
      <c r="C219">
        <v>20693389.899999999</v>
      </c>
      <c r="D219" s="27">
        <v>20793803.739999998</v>
      </c>
      <c r="E219">
        <v>20770438.7530334</v>
      </c>
      <c r="F219">
        <v>20</v>
      </c>
      <c r="G219" s="60">
        <v>3557609.2439597002</v>
      </c>
      <c r="H219">
        <v>6.0711305387985304</v>
      </c>
      <c r="I219">
        <v>828271.37308227504</v>
      </c>
      <c r="J219">
        <v>0</v>
      </c>
      <c r="M219">
        <v>2012</v>
      </c>
      <c r="N219">
        <v>10573776.67</v>
      </c>
      <c r="O219">
        <v>8909926.2799999993</v>
      </c>
      <c r="P219">
        <v>8353393.7699999996</v>
      </c>
      <c r="Q219">
        <v>7279677.2000000002</v>
      </c>
      <c r="R219">
        <v>8207420.0599999996</v>
      </c>
      <c r="S219">
        <v>8549547.3300000001</v>
      </c>
      <c r="T219">
        <v>10759599.59</v>
      </c>
      <c r="U219">
        <v>9466728.2799999993</v>
      </c>
      <c r="V219">
        <v>9475142.5</v>
      </c>
      <c r="W219">
        <v>12308493.779999999</v>
      </c>
      <c r="X219">
        <v>13709823.439999999</v>
      </c>
      <c r="Y219">
        <v>14151633.460000001</v>
      </c>
      <c r="Z219" s="27">
        <f t="shared" si="4"/>
        <v>121745162.36000001</v>
      </c>
    </row>
    <row r="220" spans="1:26" x14ac:dyDescent="0.2">
      <c r="A220" s="1">
        <v>38292</v>
      </c>
      <c r="B220">
        <v>115199.17</v>
      </c>
      <c r="C220">
        <v>24087566.949999999</v>
      </c>
      <c r="D220" s="27">
        <v>24202766.120000001</v>
      </c>
      <c r="E220">
        <v>24189483.394853599</v>
      </c>
      <c r="F220">
        <v>20</v>
      </c>
      <c r="G220" s="60">
        <v>3549434.2037618798</v>
      </c>
      <c r="H220">
        <v>7.0108466759124104</v>
      </c>
      <c r="I220">
        <v>695055.593960208</v>
      </c>
      <c r="J220">
        <v>0</v>
      </c>
      <c r="M220">
        <v>2013</v>
      </c>
      <c r="N220">
        <v>12914471.52</v>
      </c>
      <c r="O220">
        <v>11426949.710000001</v>
      </c>
      <c r="P220">
        <v>14383084.279999999</v>
      </c>
      <c r="Q220">
        <v>14227861.66</v>
      </c>
      <c r="R220">
        <v>16313061.810000001</v>
      </c>
      <c r="S220">
        <v>13875056.699999999</v>
      </c>
      <c r="T220">
        <v>13326385.380000001</v>
      </c>
      <c r="U220">
        <v>12121772.119999999</v>
      </c>
      <c r="V220">
        <v>12934245.619999999</v>
      </c>
      <c r="W220">
        <v>11884857.59</v>
      </c>
      <c r="X220">
        <v>11453161.189999999</v>
      </c>
      <c r="Y220">
        <v>13780047.23</v>
      </c>
      <c r="Z220" s="27">
        <f t="shared" si="4"/>
        <v>158640954.81</v>
      </c>
    </row>
    <row r="221" spans="1:26" x14ac:dyDescent="0.2">
      <c r="A221" s="1">
        <v>38322</v>
      </c>
      <c r="B221">
        <v>124246.37</v>
      </c>
      <c r="C221">
        <v>24889342.940000001</v>
      </c>
      <c r="D221" s="27">
        <v>25013589.309999999</v>
      </c>
      <c r="E221">
        <v>24992198.998711001</v>
      </c>
      <c r="F221">
        <v>20</v>
      </c>
      <c r="G221" s="60">
        <v>3331205.5307657998</v>
      </c>
      <c r="H221">
        <v>7.6968812360041303</v>
      </c>
      <c r="I221">
        <v>647694.34431346902</v>
      </c>
      <c r="J221">
        <v>0</v>
      </c>
      <c r="M221">
        <v>2014</v>
      </c>
      <c r="N221">
        <v>14126350.630000001</v>
      </c>
      <c r="O221">
        <v>16897552.920000002</v>
      </c>
      <c r="P221">
        <v>16120634.1</v>
      </c>
      <c r="Q221">
        <v>15194104.640000001</v>
      </c>
      <c r="R221">
        <v>16104811.09</v>
      </c>
      <c r="S221">
        <v>14950565.720000001</v>
      </c>
      <c r="T221">
        <v>12313019.720000001</v>
      </c>
      <c r="U221">
        <v>12738530.16</v>
      </c>
      <c r="V221">
        <v>12890560.359999999</v>
      </c>
      <c r="W221">
        <v>12250710.460000001</v>
      </c>
      <c r="X221">
        <v>12310633.970000001</v>
      </c>
      <c r="Y221">
        <v>11923833.689999999</v>
      </c>
      <c r="Z221" s="27">
        <f t="shared" si="4"/>
        <v>167821307.46000001</v>
      </c>
    </row>
    <row r="222" spans="1:26" x14ac:dyDescent="0.2">
      <c r="A222" s="1">
        <v>38353</v>
      </c>
      <c r="B222">
        <v>101847.2</v>
      </c>
      <c r="C222">
        <v>21578670.260000002</v>
      </c>
      <c r="D222">
        <v>21680517.460000001</v>
      </c>
      <c r="E222">
        <v>21680565.336084802</v>
      </c>
      <c r="F222">
        <v>20</v>
      </c>
      <c r="G222">
        <v>3572292.7624133099</v>
      </c>
      <c r="H222">
        <v>6.2437550481164399</v>
      </c>
      <c r="I222">
        <v>623955.63258309802</v>
      </c>
      <c r="J222">
        <v>0</v>
      </c>
      <c r="M222">
        <v>2015</v>
      </c>
      <c r="N222">
        <v>9866708.2599999998</v>
      </c>
      <c r="O222">
        <v>7343937.0099999998</v>
      </c>
      <c r="P222">
        <v>7752468.2400000002</v>
      </c>
      <c r="Q222">
        <v>7264132.8799999999</v>
      </c>
      <c r="R222">
        <v>8286357.75</v>
      </c>
      <c r="S222">
        <v>8068532.2699999996</v>
      </c>
      <c r="T222">
        <v>8103419.6100000003</v>
      </c>
      <c r="U222">
        <v>7822705.6500000004</v>
      </c>
      <c r="V222">
        <v>6650672.7199999997</v>
      </c>
      <c r="W222">
        <v>6233619.5899999999</v>
      </c>
      <c r="X222">
        <v>4853370.0999999996</v>
      </c>
      <c r="Y222">
        <v>4615331.6500000004</v>
      </c>
      <c r="Z222" s="27">
        <f>SUM(N222:Y222)</f>
        <v>86861255.730000004</v>
      </c>
    </row>
    <row r="223" spans="1:26" x14ac:dyDescent="0.2">
      <c r="A223" s="1">
        <v>38384</v>
      </c>
      <c r="B223">
        <v>92996.62</v>
      </c>
      <c r="C223">
        <v>19917145.899999999</v>
      </c>
      <c r="D223">
        <v>20010142.52</v>
      </c>
      <c r="E223">
        <v>20007525.8834682</v>
      </c>
      <c r="F223">
        <v>20</v>
      </c>
      <c r="G223">
        <v>3179408.8827136802</v>
      </c>
      <c r="H223">
        <v>6.4906757223497102</v>
      </c>
      <c r="I223">
        <v>628986.16298449296</v>
      </c>
      <c r="J223">
        <v>0</v>
      </c>
      <c r="M223">
        <v>2016</v>
      </c>
      <c r="N223">
        <v>5356622.2300000004</v>
      </c>
      <c r="O223">
        <v>4244989.5599999996</v>
      </c>
      <c r="P223">
        <v>3642187.27</v>
      </c>
      <c r="Q223">
        <v>3994929.77</v>
      </c>
      <c r="R223">
        <v>4267564.51</v>
      </c>
      <c r="S223">
        <v>5112038.67</v>
      </c>
      <c r="T223">
        <v>6338229.6200000001</v>
      </c>
      <c r="U223">
        <v>5809599.0199999996</v>
      </c>
      <c r="V223">
        <v>6131054.6600000001</v>
      </c>
      <c r="W223">
        <v>6036118.1900000004</v>
      </c>
      <c r="X223">
        <v>4985936.99</v>
      </c>
      <c r="Y223">
        <v>6972738.9800000004</v>
      </c>
      <c r="Z223" s="27">
        <f>SUM(N223:Y223)</f>
        <v>62892009.469999999</v>
      </c>
    </row>
    <row r="224" spans="1:26" x14ac:dyDescent="0.2">
      <c r="A224" s="1">
        <v>38412</v>
      </c>
      <c r="B224">
        <v>117201.26</v>
      </c>
      <c r="C224">
        <v>23449856.27</v>
      </c>
      <c r="D224">
        <v>23567057.530000001</v>
      </c>
      <c r="E224">
        <v>23458381.5866028</v>
      </c>
      <c r="F224">
        <v>20</v>
      </c>
      <c r="G224">
        <v>3524675.37415754</v>
      </c>
      <c r="H224">
        <v>6.8406518440460697</v>
      </c>
      <c r="I224">
        <v>652695.51129177294</v>
      </c>
      <c r="J224">
        <v>0</v>
      </c>
      <c r="M224">
        <v>2017</v>
      </c>
      <c r="N224">
        <v>7112196.2800000003</v>
      </c>
      <c r="O224">
        <v>5327241.4400000004</v>
      </c>
      <c r="P224">
        <v>5364702.3</v>
      </c>
      <c r="Q224">
        <v>5197286.18</v>
      </c>
      <c r="R224">
        <v>5911281.8300000001</v>
      </c>
      <c r="S224">
        <v>5403561.7699999996</v>
      </c>
      <c r="T224">
        <v>5285238.76</v>
      </c>
      <c r="U224">
        <v>4917907.82</v>
      </c>
      <c r="V224">
        <v>4767782.05</v>
      </c>
      <c r="W224">
        <v>4730795.5</v>
      </c>
      <c r="X224">
        <v>4857975.46</v>
      </c>
      <c r="Y224">
        <v>4646766.62</v>
      </c>
      <c r="Z224" s="27">
        <f>SUM(N224:Y224)</f>
        <v>63522736.00999999</v>
      </c>
    </row>
    <row r="225" spans="1:26" x14ac:dyDescent="0.2">
      <c r="A225" s="1">
        <v>38443</v>
      </c>
      <c r="B225">
        <v>116326.15</v>
      </c>
      <c r="C225">
        <v>24843236.57</v>
      </c>
      <c r="D225">
        <v>24959562.719999999</v>
      </c>
      <c r="E225">
        <v>25289229.2218141</v>
      </c>
      <c r="F225">
        <v>20</v>
      </c>
      <c r="G225">
        <v>3373989.9785241601</v>
      </c>
      <c r="H225">
        <v>7.6827722910537304</v>
      </c>
      <c r="I225">
        <v>632367.49548419297</v>
      </c>
      <c r="J225">
        <v>0</v>
      </c>
      <c r="M225">
        <v>2018</v>
      </c>
      <c r="N225">
        <v>5606123.9000000004</v>
      </c>
      <c r="O225">
        <v>4360067.76</v>
      </c>
      <c r="P225">
        <v>3969157.41</v>
      </c>
      <c r="Q225">
        <v>3807202.82</v>
      </c>
      <c r="R225">
        <v>3839675.98</v>
      </c>
      <c r="S225">
        <v>3746648.91</v>
      </c>
      <c r="Z225" s="27">
        <f>SUM(N225:Y225)</f>
        <v>25328876.780000001</v>
      </c>
    </row>
    <row r="226" spans="1:26" x14ac:dyDescent="0.2">
      <c r="A226" s="1">
        <v>38473</v>
      </c>
      <c r="B226">
        <v>126082.98</v>
      </c>
      <c r="C226">
        <v>23890193.489999998</v>
      </c>
      <c r="D226">
        <v>24016276.469999999</v>
      </c>
      <c r="E226">
        <v>24077723.1435109</v>
      </c>
      <c r="F226">
        <v>20</v>
      </c>
      <c r="G226">
        <v>3512440.4707236402</v>
      </c>
      <c r="H226">
        <v>7.0336062448863199</v>
      </c>
      <c r="I226">
        <v>627400.086162347</v>
      </c>
      <c r="J226">
        <v>0</v>
      </c>
    </row>
    <row r="227" spans="1:26" x14ac:dyDescent="0.2">
      <c r="A227" s="1">
        <v>38504</v>
      </c>
      <c r="B227">
        <v>133875.03</v>
      </c>
      <c r="C227">
        <v>22004472.129999999</v>
      </c>
      <c r="D227">
        <v>22138347.16</v>
      </c>
      <c r="E227">
        <v>22581469.886737101</v>
      </c>
      <c r="F227">
        <v>20</v>
      </c>
      <c r="G227">
        <v>3396830.1709777699</v>
      </c>
      <c r="H227">
        <v>6.8362074245754396</v>
      </c>
      <c r="I227">
        <v>639965.74812302203</v>
      </c>
      <c r="J227">
        <v>0</v>
      </c>
      <c r="M227" s="10" t="s">
        <v>52</v>
      </c>
    </row>
    <row r="228" spans="1:26" x14ac:dyDescent="0.2">
      <c r="A228" s="1">
        <v>38534</v>
      </c>
      <c r="B228">
        <v>92152.85</v>
      </c>
      <c r="C228">
        <v>23590935.82</v>
      </c>
      <c r="D228">
        <v>23683088.670000002</v>
      </c>
      <c r="E228">
        <v>23920451.250716899</v>
      </c>
      <c r="F228">
        <v>20</v>
      </c>
      <c r="G228">
        <v>3326464.2786851898</v>
      </c>
      <c r="H228">
        <v>7.4163164784960598</v>
      </c>
      <c r="I228">
        <v>749660.59442463296</v>
      </c>
      <c r="J228">
        <v>0</v>
      </c>
    </row>
    <row r="229" spans="1:26" x14ac:dyDescent="0.2">
      <c r="A229" s="1">
        <v>38565</v>
      </c>
      <c r="B229">
        <v>133786.04999999999</v>
      </c>
      <c r="C229">
        <v>25000904.18</v>
      </c>
      <c r="D229">
        <v>25134690.23</v>
      </c>
      <c r="E229">
        <v>25140130.2726686</v>
      </c>
      <c r="F229">
        <v>20</v>
      </c>
      <c r="G229">
        <v>2962636.152516</v>
      </c>
      <c r="H229">
        <v>8.7295141996667294</v>
      </c>
      <c r="I229">
        <v>722244.08916583494</v>
      </c>
      <c r="J229">
        <v>0</v>
      </c>
      <c r="N229" s="9" t="s">
        <v>21</v>
      </c>
      <c r="O229" s="9" t="s">
        <v>22</v>
      </c>
      <c r="P229" s="9" t="s">
        <v>23</v>
      </c>
      <c r="Q229" s="9" t="s">
        <v>24</v>
      </c>
      <c r="R229" s="9" t="s">
        <v>25</v>
      </c>
      <c r="S229" s="9" t="s">
        <v>26</v>
      </c>
      <c r="T229" s="9" t="s">
        <v>27</v>
      </c>
      <c r="U229" s="9" t="s">
        <v>28</v>
      </c>
      <c r="V229" s="9" t="s">
        <v>29</v>
      </c>
      <c r="W229" s="9" t="s">
        <v>30</v>
      </c>
      <c r="X229" s="9" t="s">
        <v>31</v>
      </c>
      <c r="Y229" s="9" t="s">
        <v>32</v>
      </c>
    </row>
    <row r="230" spans="1:26" x14ac:dyDescent="0.2">
      <c r="A230" s="1">
        <v>38596</v>
      </c>
      <c r="B230">
        <v>115597.62</v>
      </c>
      <c r="C230">
        <v>15085293.279999999</v>
      </c>
      <c r="D230">
        <v>15200890.9</v>
      </c>
      <c r="E230">
        <v>15244131.602316599</v>
      </c>
      <c r="F230">
        <v>20</v>
      </c>
      <c r="G230">
        <v>1299470.4760853499</v>
      </c>
      <c r="H230">
        <v>11.9525318922685</v>
      </c>
      <c r="I230">
        <v>287830.70615491102</v>
      </c>
      <c r="J230">
        <v>0</v>
      </c>
      <c r="M230">
        <v>2004</v>
      </c>
      <c r="N230">
        <v>4116851.7030502702</v>
      </c>
      <c r="O230">
        <v>3751396.37493467</v>
      </c>
      <c r="P230">
        <v>3712684.6945070298</v>
      </c>
      <c r="Q230">
        <v>4034822.4873587298</v>
      </c>
      <c r="R230">
        <v>3916088.2692239801</v>
      </c>
      <c r="S230">
        <v>3969900.01426845</v>
      </c>
      <c r="T230">
        <v>4113654.6443410199</v>
      </c>
      <c r="U230">
        <v>4039039.5325718001</v>
      </c>
      <c r="V230">
        <v>3203047.0171899502</v>
      </c>
      <c r="W230">
        <v>3557609.2439597002</v>
      </c>
      <c r="X230">
        <v>3549434.2037618798</v>
      </c>
      <c r="Y230">
        <v>3331205.5307657998</v>
      </c>
      <c r="Z230" s="27">
        <f t="shared" ref="Z230:Z240" si="5">SUM(N230:Y230)</f>
        <v>45295733.715933286</v>
      </c>
    </row>
    <row r="231" spans="1:26" x14ac:dyDescent="0.2">
      <c r="A231" s="1">
        <v>38626</v>
      </c>
      <c r="B231">
        <v>84963.61</v>
      </c>
      <c r="C231">
        <v>20105969.010000002</v>
      </c>
      <c r="D231">
        <v>20190932.620000001</v>
      </c>
      <c r="E231">
        <v>20155807.2165436</v>
      </c>
      <c r="F231">
        <v>20</v>
      </c>
      <c r="G231">
        <v>1403319.12839957</v>
      </c>
      <c r="H231">
        <v>14.6031308370774</v>
      </c>
      <c r="I231">
        <v>337045.62164892198</v>
      </c>
      <c r="J231">
        <v>0</v>
      </c>
      <c r="M231">
        <v>2005</v>
      </c>
      <c r="N231">
        <v>3572292.7624133099</v>
      </c>
      <c r="O231">
        <v>3179408.8827136802</v>
      </c>
      <c r="P231">
        <v>3524675.37415754</v>
      </c>
      <c r="Q231">
        <v>3373989.9785241601</v>
      </c>
      <c r="R231">
        <v>3512440.4707236402</v>
      </c>
      <c r="S231">
        <v>3396830.1709777699</v>
      </c>
      <c r="T231">
        <v>3326464.2786851898</v>
      </c>
      <c r="U231">
        <v>2962636.152516</v>
      </c>
      <c r="V231">
        <v>1299470.4760853499</v>
      </c>
      <c r="W231">
        <v>1403319.12839957</v>
      </c>
      <c r="X231">
        <v>2238950.7427524198</v>
      </c>
      <c r="Y231">
        <v>2696394.9614425902</v>
      </c>
      <c r="Z231" s="27">
        <f t="shared" si="5"/>
        <v>34486873.379391223</v>
      </c>
    </row>
    <row r="232" spans="1:26" x14ac:dyDescent="0.2">
      <c r="A232" s="1">
        <v>38657</v>
      </c>
      <c r="B232">
        <v>87516.36</v>
      </c>
      <c r="C232">
        <v>25528286.550000001</v>
      </c>
      <c r="D232">
        <v>25615802.91</v>
      </c>
      <c r="E232">
        <v>25647801.536931202</v>
      </c>
      <c r="F232">
        <v>20</v>
      </c>
      <c r="G232">
        <v>2238950.7427524198</v>
      </c>
      <c r="H232">
        <v>11.6775557078773</v>
      </c>
      <c r="I232">
        <v>497670.48875351402</v>
      </c>
      <c r="J232">
        <v>0</v>
      </c>
      <c r="M232">
        <v>2006</v>
      </c>
      <c r="N232">
        <v>2903605.4539078199</v>
      </c>
      <c r="O232">
        <v>2893564.0590993399</v>
      </c>
      <c r="P232">
        <v>3195937.85636565</v>
      </c>
      <c r="Q232">
        <v>3179013.8634480401</v>
      </c>
      <c r="R232">
        <v>3441908.5052839699</v>
      </c>
      <c r="S232">
        <v>3675130.0271896902</v>
      </c>
      <c r="T232">
        <v>3681560.89367529</v>
      </c>
      <c r="U232">
        <v>3612949.7915254999</v>
      </c>
      <c r="V232">
        <v>3543892.0726676499</v>
      </c>
      <c r="W232">
        <v>3570670.6822408698</v>
      </c>
      <c r="X232">
        <v>3416427.34441827</v>
      </c>
      <c r="Y232">
        <v>3467063.68521418</v>
      </c>
      <c r="Z232" s="27">
        <f t="shared" si="5"/>
        <v>40581724.235036269</v>
      </c>
    </row>
    <row r="233" spans="1:26" x14ac:dyDescent="0.2">
      <c r="A233" s="1">
        <v>38687</v>
      </c>
      <c r="B233">
        <v>-226507.03</v>
      </c>
      <c r="C233">
        <v>32639541.579999998</v>
      </c>
      <c r="D233">
        <v>32413034.550000001</v>
      </c>
      <c r="E233">
        <v>32423369.365789499</v>
      </c>
      <c r="F233">
        <v>20</v>
      </c>
      <c r="G233">
        <v>2696394.9614425902</v>
      </c>
      <c r="H233">
        <v>12.263549598765501</v>
      </c>
      <c r="I233">
        <v>644003.98172324104</v>
      </c>
      <c r="J233">
        <v>0</v>
      </c>
      <c r="M233">
        <v>2007</v>
      </c>
      <c r="N233">
        <v>3431417.7115227999</v>
      </c>
      <c r="O233">
        <v>3187283.0760072102</v>
      </c>
      <c r="P233">
        <v>3758706.9102976499</v>
      </c>
      <c r="Q233">
        <v>3532409.0062794499</v>
      </c>
      <c r="R233">
        <v>3847360.6544289798</v>
      </c>
      <c r="S233">
        <v>3801646.8529513599</v>
      </c>
      <c r="T233">
        <v>3781746.6914056502</v>
      </c>
      <c r="U233">
        <v>3496860.8815262401</v>
      </c>
      <c r="V233">
        <v>3473362.6859711502</v>
      </c>
      <c r="W233">
        <v>3833954.5812043999</v>
      </c>
      <c r="X233">
        <v>3398892.1835635598</v>
      </c>
      <c r="Y233">
        <v>3696247.7049747999</v>
      </c>
      <c r="Z233" s="27">
        <f t="shared" si="5"/>
        <v>43239888.940133251</v>
      </c>
    </row>
    <row r="234" spans="1:26" x14ac:dyDescent="0.2">
      <c r="A234" s="1">
        <v>38718</v>
      </c>
      <c r="B234">
        <v>155983.74</v>
      </c>
      <c r="C234">
        <v>30675591.550000001</v>
      </c>
      <c r="D234">
        <v>30831575.289999999</v>
      </c>
      <c r="E234">
        <v>30831224.276397999</v>
      </c>
      <c r="F234">
        <v>20</v>
      </c>
      <c r="G234">
        <v>2903605.4539078199</v>
      </c>
      <c r="H234">
        <v>10.8497679823449</v>
      </c>
      <c r="I234">
        <v>672221.21077313798</v>
      </c>
      <c r="J234">
        <v>0</v>
      </c>
      <c r="M234">
        <v>2008</v>
      </c>
      <c r="N234">
        <v>3730716.59485282</v>
      </c>
      <c r="O234">
        <v>3481908.9951343099</v>
      </c>
      <c r="P234">
        <v>3754457.7083301698</v>
      </c>
      <c r="Q234">
        <v>3601038.3554089</v>
      </c>
      <c r="R234">
        <v>4320099.2010811502</v>
      </c>
      <c r="S234">
        <v>4358968.2792846598</v>
      </c>
      <c r="T234">
        <v>4639414.5826604404</v>
      </c>
      <c r="U234">
        <v>4254048.2048297198</v>
      </c>
      <c r="V234">
        <v>1642121.1776660201</v>
      </c>
      <c r="W234">
        <v>3450697.9705383801</v>
      </c>
      <c r="X234">
        <v>3823545.4159350898</v>
      </c>
      <c r="Y234">
        <v>3184282.9857755699</v>
      </c>
      <c r="Z234" s="27">
        <f t="shared" si="5"/>
        <v>44241299.47149723</v>
      </c>
    </row>
    <row r="235" spans="1:26" x14ac:dyDescent="0.2">
      <c r="A235" s="1">
        <v>38749</v>
      </c>
      <c r="B235">
        <v>90190.45</v>
      </c>
      <c r="C235">
        <v>23622011.859999999</v>
      </c>
      <c r="D235">
        <v>23712202.309999999</v>
      </c>
      <c r="E235">
        <v>23712087.817425702</v>
      </c>
      <c r="F235">
        <v>20</v>
      </c>
      <c r="G235">
        <v>2893564.0590993399</v>
      </c>
      <c r="H235">
        <v>8.4057897308014802</v>
      </c>
      <c r="I235">
        <v>610603.235967741</v>
      </c>
      <c r="J235">
        <v>0</v>
      </c>
      <c r="M235">
        <v>2009</v>
      </c>
      <c r="N235">
        <v>3438444.2367176502</v>
      </c>
      <c r="O235">
        <v>3579269.6434981502</v>
      </c>
      <c r="P235">
        <v>3520944.6226184801</v>
      </c>
      <c r="Q235">
        <v>3511916.9513164898</v>
      </c>
      <c r="R235">
        <v>3769963.5557009</v>
      </c>
      <c r="S235">
        <v>3351008.7082273802</v>
      </c>
      <c r="T235">
        <v>4357713.6781390402</v>
      </c>
      <c r="U235">
        <v>3418958.5700597102</v>
      </c>
      <c r="V235">
        <v>3143287.55374848</v>
      </c>
      <c r="W235">
        <v>3296087.82257229</v>
      </c>
      <c r="X235">
        <v>3062273.5011873702</v>
      </c>
      <c r="Y235">
        <v>3246835.2152069202</v>
      </c>
      <c r="Z235" s="27">
        <f t="shared" si="5"/>
        <v>41696704.058992863</v>
      </c>
    </row>
    <row r="236" spans="1:26" x14ac:dyDescent="0.2">
      <c r="A236" s="1">
        <v>38777</v>
      </c>
      <c r="B236">
        <v>124432.75</v>
      </c>
      <c r="C236">
        <v>22730265.489999998</v>
      </c>
      <c r="D236">
        <v>22854698.239999998</v>
      </c>
      <c r="E236">
        <v>22852036.5968321</v>
      </c>
      <c r="F236">
        <v>20</v>
      </c>
      <c r="G236">
        <v>3195937.85636565</v>
      </c>
      <c r="H236">
        <v>7.3395438824958399</v>
      </c>
      <c r="I236">
        <v>604689.54569325701</v>
      </c>
      <c r="J236">
        <v>0</v>
      </c>
      <c r="M236">
        <v>2010</v>
      </c>
      <c r="N236">
        <v>3115838.4952301602</v>
      </c>
      <c r="O236">
        <v>2709249.6322354199</v>
      </c>
      <c r="P236">
        <v>2606749.0670757201</v>
      </c>
      <c r="Q236">
        <v>3145341.4897636799</v>
      </c>
      <c r="R236">
        <v>3115673.0132726198</v>
      </c>
      <c r="S236">
        <v>3226898.8289640602</v>
      </c>
      <c r="T236">
        <v>3603416.7345902501</v>
      </c>
      <c r="U236">
        <v>3299601.29664071</v>
      </c>
      <c r="V236">
        <v>3054703.3281309102</v>
      </c>
      <c r="W236">
        <v>3151944.3827365199</v>
      </c>
      <c r="X236">
        <v>2904288.6859379499</v>
      </c>
      <c r="Y236">
        <v>3457136.50756909</v>
      </c>
      <c r="Z236" s="27">
        <f t="shared" si="5"/>
        <v>37390841.462147087</v>
      </c>
    </row>
    <row r="237" spans="1:26" x14ac:dyDescent="0.2">
      <c r="A237" s="1">
        <v>38808</v>
      </c>
      <c r="B237">
        <v>149367.49</v>
      </c>
      <c r="C237">
        <v>23017979.550000001</v>
      </c>
      <c r="D237">
        <v>23167347.039999999</v>
      </c>
      <c r="E237">
        <v>23121317.4254921</v>
      </c>
      <c r="F237">
        <v>20</v>
      </c>
      <c r="G237">
        <v>3179013.8634480401</v>
      </c>
      <c r="H237">
        <v>7.5021230621338102</v>
      </c>
      <c r="I237">
        <v>728035.794324502</v>
      </c>
      <c r="J237">
        <v>0</v>
      </c>
      <c r="M237">
        <v>2011</v>
      </c>
      <c r="N237">
        <v>3457243.0842013899</v>
      </c>
      <c r="O237">
        <v>3223437.2451164201</v>
      </c>
      <c r="P237">
        <v>3762696.9150382401</v>
      </c>
      <c r="Q237">
        <v>3672049.0705538299</v>
      </c>
      <c r="R237">
        <v>3481557.13080739</v>
      </c>
      <c r="S237">
        <v>3352562.4752425398</v>
      </c>
      <c r="T237">
        <v>3517719.4931378299</v>
      </c>
      <c r="U237">
        <v>3653274.17930101</v>
      </c>
      <c r="V237">
        <v>3283584.1392127201</v>
      </c>
      <c r="W237">
        <v>3631482.0895234901</v>
      </c>
      <c r="X237">
        <v>3589808.3252400798</v>
      </c>
      <c r="Y237">
        <v>3704364.8622238501</v>
      </c>
      <c r="Z237" s="27">
        <f t="shared" si="5"/>
        <v>42329779.009598792</v>
      </c>
    </row>
    <row r="238" spans="1:26" x14ac:dyDescent="0.2">
      <c r="A238" s="1">
        <v>38838</v>
      </c>
      <c r="B238">
        <v>156101.99</v>
      </c>
      <c r="C238">
        <v>23733200.27</v>
      </c>
      <c r="D238">
        <v>23889302.260000002</v>
      </c>
      <c r="E238">
        <v>23833780.426816601</v>
      </c>
      <c r="F238">
        <v>20</v>
      </c>
      <c r="G238">
        <v>3441908.5052839699</v>
      </c>
      <c r="H238">
        <v>7.1350982978932196</v>
      </c>
      <c r="I238">
        <v>724575.09073927498</v>
      </c>
      <c r="J238">
        <v>0</v>
      </c>
      <c r="M238">
        <v>2012</v>
      </c>
      <c r="N238">
        <v>3617113.47580782</v>
      </c>
      <c r="O238">
        <v>3359105.6657841098</v>
      </c>
      <c r="P238">
        <v>3628030.1824391801</v>
      </c>
      <c r="Q238">
        <v>3557143.1770983501</v>
      </c>
      <c r="R238">
        <v>3600786.7327474002</v>
      </c>
      <c r="S238">
        <v>3558328.3891504901</v>
      </c>
      <c r="T238">
        <v>3746938.1706518601</v>
      </c>
      <c r="U238">
        <v>3227504.5235491302</v>
      </c>
      <c r="V238">
        <v>3467157.3585043098</v>
      </c>
      <c r="W238">
        <v>3830897.53566849</v>
      </c>
      <c r="X238">
        <v>4019006.0722573199</v>
      </c>
      <c r="Y238">
        <v>4127804.4652244998</v>
      </c>
      <c r="Z238" s="27">
        <f t="shared" si="5"/>
        <v>43739815.748882957</v>
      </c>
    </row>
    <row r="239" spans="1:26" x14ac:dyDescent="0.2">
      <c r="A239" s="1">
        <v>38869</v>
      </c>
      <c r="B239">
        <v>136750.94</v>
      </c>
      <c r="C239">
        <v>22467089.57</v>
      </c>
      <c r="D239">
        <v>22603840.510000002</v>
      </c>
      <c r="E239">
        <v>22607659.2254094</v>
      </c>
      <c r="F239">
        <v>20</v>
      </c>
      <c r="G239">
        <v>3675130.0271896902</v>
      </c>
      <c r="H239">
        <v>6.3592767441721598</v>
      </c>
      <c r="I239">
        <v>763509.68830679997</v>
      </c>
      <c r="J239">
        <v>0</v>
      </c>
      <c r="M239">
        <v>2013</v>
      </c>
      <c r="N239">
        <v>4105230.1342321299</v>
      </c>
      <c r="O239">
        <v>3532687.4964948799</v>
      </c>
      <c r="P239">
        <v>4020816.7977016801</v>
      </c>
      <c r="Q239">
        <v>3533424.9274199102</v>
      </c>
      <c r="R239">
        <v>4076019.2154437001</v>
      </c>
      <c r="S239">
        <v>3595453.0088969599</v>
      </c>
      <c r="T239">
        <v>3744606.3363147001</v>
      </c>
      <c r="U239">
        <v>3614393.4490958098</v>
      </c>
      <c r="V239">
        <v>3679296.89777222</v>
      </c>
      <c r="W239">
        <v>3365870.6442591702</v>
      </c>
      <c r="X239">
        <v>3308458.3553426801</v>
      </c>
      <c r="Y239">
        <v>3481320.29714404</v>
      </c>
      <c r="Z239" s="27">
        <f t="shared" si="5"/>
        <v>44057577.560117878</v>
      </c>
    </row>
    <row r="240" spans="1:26" x14ac:dyDescent="0.2">
      <c r="A240" s="1">
        <v>38899</v>
      </c>
      <c r="B240">
        <v>114850.77</v>
      </c>
      <c r="C240">
        <v>22391557.5</v>
      </c>
      <c r="D240">
        <v>22506408.27</v>
      </c>
      <c r="E240">
        <v>22701900.371096902</v>
      </c>
      <c r="F240">
        <v>20</v>
      </c>
      <c r="G240">
        <v>3681560.89367529</v>
      </c>
      <c r="H240">
        <v>6.5124258781084103</v>
      </c>
      <c r="I240">
        <v>1273992.0647060201</v>
      </c>
      <c r="J240">
        <v>0</v>
      </c>
      <c r="M240">
        <v>2014</v>
      </c>
      <c r="N240">
        <v>3194907.9605489802</v>
      </c>
      <c r="O240">
        <v>3019313.2043184</v>
      </c>
      <c r="P240">
        <v>3432112.0284853401</v>
      </c>
      <c r="Q240">
        <v>3363139.4439751501</v>
      </c>
      <c r="R240">
        <v>3577997.19551697</v>
      </c>
      <c r="S240">
        <v>3316014.4529355499</v>
      </c>
      <c r="T240">
        <v>3039114.0134418001</v>
      </c>
      <c r="U240">
        <v>3439937.0193895502</v>
      </c>
      <c r="V240">
        <v>3397015.3074591998</v>
      </c>
      <c r="W240">
        <v>3311869.8025758001</v>
      </c>
      <c r="X240">
        <v>3240570.8339133998</v>
      </c>
      <c r="Y240">
        <v>3366056.6068246998</v>
      </c>
      <c r="Z240" s="27">
        <f t="shared" si="5"/>
        <v>39698047.86938484</v>
      </c>
    </row>
    <row r="241" spans="1:26" x14ac:dyDescent="0.2">
      <c r="A241" s="1">
        <v>38930</v>
      </c>
      <c r="B241">
        <v>204855.49</v>
      </c>
      <c r="C241">
        <v>26009826.370000001</v>
      </c>
      <c r="D241">
        <v>26214681.859999999</v>
      </c>
      <c r="E241">
        <v>26215270.697675899</v>
      </c>
      <c r="F241">
        <v>20</v>
      </c>
      <c r="G241">
        <v>3612949.7915254999</v>
      </c>
      <c r="H241">
        <v>7.5948446786233399</v>
      </c>
      <c r="I241">
        <v>1224521.80062485</v>
      </c>
      <c r="J241">
        <v>0</v>
      </c>
      <c r="M241">
        <v>2015</v>
      </c>
      <c r="N241">
        <v>3404761.4341886099</v>
      </c>
      <c r="O241">
        <v>2731077.1020644298</v>
      </c>
      <c r="P241">
        <v>2990729.1486962298</v>
      </c>
      <c r="Q241">
        <v>3039094.1946797702</v>
      </c>
      <c r="R241">
        <v>3218635.8573584598</v>
      </c>
      <c r="S241">
        <v>3131769.63831768</v>
      </c>
      <c r="T241">
        <v>3093487.3556683399</v>
      </c>
      <c r="U241">
        <v>2992774.2438230999</v>
      </c>
      <c r="V241">
        <v>2735426.7734534298</v>
      </c>
      <c r="W241">
        <v>2846330.88352441</v>
      </c>
      <c r="X241">
        <v>2653020.4554452999</v>
      </c>
      <c r="Y241">
        <v>2662992.7884186702</v>
      </c>
      <c r="Z241" s="27">
        <f>SUM(N241:Y241)</f>
        <v>35500099.875638433</v>
      </c>
    </row>
    <row r="242" spans="1:26" x14ac:dyDescent="0.2">
      <c r="A242" s="1">
        <v>38961</v>
      </c>
      <c r="B242">
        <v>118800.48</v>
      </c>
      <c r="C242">
        <v>20623691.57</v>
      </c>
      <c r="D242">
        <v>20742492.050000001</v>
      </c>
      <c r="E242">
        <v>20740473.123845998</v>
      </c>
      <c r="F242">
        <v>20</v>
      </c>
      <c r="G242">
        <v>3543892.0726676499</v>
      </c>
      <c r="H242">
        <v>6.1956028475518403</v>
      </c>
      <c r="I242">
        <v>1216074.6929900099</v>
      </c>
      <c r="J242">
        <v>0</v>
      </c>
      <c r="M242">
        <v>2016</v>
      </c>
      <c r="N242">
        <v>2576661.1978959502</v>
      </c>
      <c r="O242">
        <v>2388973.3484836901</v>
      </c>
      <c r="P242">
        <v>2486560.2218265999</v>
      </c>
      <c r="Q242">
        <v>2339032.3233392299</v>
      </c>
      <c r="R242">
        <v>2496323.1767449002</v>
      </c>
      <c r="S242">
        <v>2378546.86956236</v>
      </c>
      <c r="T242">
        <v>2406554.8881796999</v>
      </c>
      <c r="U242">
        <v>2280028.9655519398</v>
      </c>
      <c r="V242">
        <v>2224424.4970247</v>
      </c>
      <c r="W242">
        <v>2166806.9713503802</v>
      </c>
      <c r="X242">
        <v>2103018.7030413998</v>
      </c>
      <c r="Y242">
        <v>2110373.63927066</v>
      </c>
      <c r="Z242" s="27">
        <f>SUM(N242:Y242)</f>
        <v>27957304.802271508</v>
      </c>
    </row>
    <row r="243" spans="1:26" x14ac:dyDescent="0.2">
      <c r="A243" s="1">
        <v>38991</v>
      </c>
      <c r="B243">
        <v>104460.09</v>
      </c>
      <c r="C243">
        <v>17013325.77</v>
      </c>
      <c r="D243">
        <v>17117785.859999999</v>
      </c>
      <c r="E243">
        <v>17119815.536453102</v>
      </c>
      <c r="F243">
        <v>20</v>
      </c>
      <c r="G243">
        <v>3570670.6822408698</v>
      </c>
      <c r="H243">
        <v>5.1426564215703099</v>
      </c>
      <c r="I243">
        <v>1242916.9768856999</v>
      </c>
      <c r="J243">
        <v>0</v>
      </c>
      <c r="M243">
        <v>2017</v>
      </c>
      <c r="N243">
        <v>2089238.5247402401</v>
      </c>
      <c r="O243">
        <v>1899273.22583304</v>
      </c>
      <c r="P243">
        <v>2003568.5348437</v>
      </c>
      <c r="Q243">
        <v>1682000.9309091</v>
      </c>
      <c r="R243">
        <v>1967399.1412531999</v>
      </c>
      <c r="S243">
        <v>1881309.70607574</v>
      </c>
      <c r="T243">
        <v>1875772.70788046</v>
      </c>
      <c r="U243">
        <v>1772547.8277101</v>
      </c>
      <c r="V243">
        <v>1707747.5091651999</v>
      </c>
      <c r="W243">
        <v>1720542.64029</v>
      </c>
      <c r="X243">
        <v>1740698.3281471001</v>
      </c>
      <c r="Y243">
        <v>1696083.32104395</v>
      </c>
      <c r="Z243" s="27">
        <f>SUM(N243:Y243)</f>
        <v>22036182.397891827</v>
      </c>
    </row>
    <row r="244" spans="1:26" x14ac:dyDescent="0.2">
      <c r="A244" s="1">
        <v>39022</v>
      </c>
      <c r="B244">
        <v>208232.84</v>
      </c>
      <c r="C244">
        <v>24631183.649999999</v>
      </c>
      <c r="D244">
        <v>24839416.489999998</v>
      </c>
      <c r="E244">
        <v>24994014.736738801</v>
      </c>
      <c r="F244">
        <v>20</v>
      </c>
      <c r="G244">
        <v>3416427.34441827</v>
      </c>
      <c r="H244">
        <v>7.6620068184548904</v>
      </c>
      <c r="I244">
        <v>1182674.87094969</v>
      </c>
      <c r="J244">
        <v>0</v>
      </c>
      <c r="M244">
        <v>2018</v>
      </c>
      <c r="N244">
        <v>1706321.7482091</v>
      </c>
      <c r="O244">
        <v>1533157.0931132999</v>
      </c>
      <c r="P244">
        <v>1591576.3471540499</v>
      </c>
      <c r="Q244">
        <v>1481906.5081025399</v>
      </c>
      <c r="R244">
        <v>1442160.5920909899</v>
      </c>
      <c r="S244">
        <v>1331449.91495509</v>
      </c>
      <c r="Z244" s="27">
        <f>SUM(N244:Y244)</f>
        <v>9086572.2036250699</v>
      </c>
    </row>
    <row r="245" spans="1:26" x14ac:dyDescent="0.2">
      <c r="A245" s="1">
        <v>39052</v>
      </c>
      <c r="B245">
        <v>220125.12</v>
      </c>
      <c r="C245">
        <v>26046014.649999999</v>
      </c>
      <c r="D245">
        <v>26266139.77</v>
      </c>
      <c r="E245">
        <v>26256114.821043398</v>
      </c>
      <c r="F245">
        <v>20</v>
      </c>
      <c r="G245">
        <v>3467063.68521418</v>
      </c>
      <c r="H245">
        <v>7.9085496130908899</v>
      </c>
      <c r="I245">
        <v>1163330.3452187099</v>
      </c>
      <c r="J245">
        <v>0</v>
      </c>
    </row>
    <row r="246" spans="1:26" x14ac:dyDescent="0.2">
      <c r="A246" s="1">
        <v>39083</v>
      </c>
      <c r="B246">
        <v>175126.47</v>
      </c>
      <c r="C246">
        <v>20785199.859999999</v>
      </c>
      <c r="D246">
        <v>20960326.329999998</v>
      </c>
      <c r="E246">
        <v>20952969.151554301</v>
      </c>
      <c r="F246">
        <v>20</v>
      </c>
      <c r="G246">
        <v>3431417.7115227999</v>
      </c>
      <c r="H246">
        <v>6.4240310248855499</v>
      </c>
      <c r="I246">
        <v>1090564.6866099499</v>
      </c>
      <c r="J246">
        <v>0</v>
      </c>
    </row>
    <row r="247" spans="1:26" x14ac:dyDescent="0.2">
      <c r="A247" s="1">
        <v>39114</v>
      </c>
      <c r="B247">
        <v>204256.42</v>
      </c>
      <c r="C247">
        <v>23829825.780000001</v>
      </c>
      <c r="D247">
        <v>24034082.199999999</v>
      </c>
      <c r="E247">
        <v>24140185.0809226</v>
      </c>
      <c r="F247">
        <v>20</v>
      </c>
      <c r="G247">
        <v>3187283.0760072102</v>
      </c>
      <c r="H247">
        <v>7.8831788170164199</v>
      </c>
      <c r="I247">
        <v>985737.34769235097</v>
      </c>
      <c r="J247">
        <v>0</v>
      </c>
    </row>
    <row r="248" spans="1:26" x14ac:dyDescent="0.2">
      <c r="A248" s="1">
        <v>39142</v>
      </c>
      <c r="B248">
        <v>190814.05</v>
      </c>
      <c r="C248">
        <v>27671613.239999998</v>
      </c>
      <c r="D248">
        <v>27862427.289999999</v>
      </c>
      <c r="E248">
        <v>27872559.029697198</v>
      </c>
      <c r="F248">
        <v>20</v>
      </c>
      <c r="G248">
        <v>3758706.9102976499</v>
      </c>
      <c r="H248">
        <v>7.6890000034891797</v>
      </c>
      <c r="I248">
        <v>1028138.41669624</v>
      </c>
      <c r="J248">
        <v>0</v>
      </c>
    </row>
    <row r="249" spans="1:26" x14ac:dyDescent="0.2">
      <c r="A249" s="1">
        <v>39173</v>
      </c>
      <c r="B249">
        <v>193241.7</v>
      </c>
      <c r="C249">
        <v>27080343.73</v>
      </c>
      <c r="D249">
        <v>27273585.43</v>
      </c>
      <c r="E249">
        <v>27258578.213248901</v>
      </c>
      <c r="F249">
        <v>20</v>
      </c>
      <c r="G249">
        <v>3532409.0062794499</v>
      </c>
      <c r="H249">
        <v>8.0191246601754695</v>
      </c>
      <c r="I249">
        <v>1068249.9588325201</v>
      </c>
      <c r="J249">
        <v>0</v>
      </c>
    </row>
    <row r="250" spans="1:26" x14ac:dyDescent="0.2">
      <c r="A250" s="1">
        <v>39203</v>
      </c>
      <c r="B250">
        <v>195575.72</v>
      </c>
      <c r="C250">
        <v>29717471.41</v>
      </c>
      <c r="D250">
        <v>29913047.129999999</v>
      </c>
      <c r="E250">
        <v>29922788.594122</v>
      </c>
      <c r="F250">
        <v>20</v>
      </c>
      <c r="G250">
        <v>3847360.6544289798</v>
      </c>
      <c r="H250">
        <v>8.0844991414320297</v>
      </c>
      <c r="I250">
        <v>1181195.31338843</v>
      </c>
      <c r="J250">
        <v>0</v>
      </c>
    </row>
    <row r="251" spans="1:26" x14ac:dyDescent="0.2">
      <c r="A251" s="1">
        <v>39234</v>
      </c>
      <c r="B251">
        <v>202715.24</v>
      </c>
      <c r="C251">
        <v>27885381.68</v>
      </c>
      <c r="D251">
        <v>28088096.920000002</v>
      </c>
      <c r="E251">
        <v>28118474.072347499</v>
      </c>
      <c r="F251">
        <v>20</v>
      </c>
      <c r="G251">
        <v>3801646.8529513599</v>
      </c>
      <c r="H251">
        <v>7.6928219033979301</v>
      </c>
      <c r="I251">
        <v>1126918.1070205499</v>
      </c>
      <c r="J251">
        <v>0</v>
      </c>
    </row>
    <row r="252" spans="1:26" x14ac:dyDescent="0.2">
      <c r="A252" s="1">
        <v>39264</v>
      </c>
      <c r="B252">
        <v>149979.32999999999</v>
      </c>
      <c r="C252">
        <v>24944893.370000001</v>
      </c>
      <c r="D252">
        <v>25094872.699999999</v>
      </c>
      <c r="E252">
        <v>24565751.659792699</v>
      </c>
      <c r="F252">
        <v>20</v>
      </c>
      <c r="G252">
        <v>3781746.6914056502</v>
      </c>
      <c r="H252">
        <v>6.7149431241858899</v>
      </c>
      <c r="I252">
        <v>828462.28307438502</v>
      </c>
      <c r="J252">
        <v>0</v>
      </c>
    </row>
    <row r="253" spans="1:26" x14ac:dyDescent="0.2">
      <c r="A253" s="1">
        <v>39295</v>
      </c>
      <c r="B253">
        <v>141149.37</v>
      </c>
      <c r="C253">
        <v>22138443.190000001</v>
      </c>
      <c r="D253">
        <v>22279592.559999999</v>
      </c>
      <c r="E253">
        <v>22272197.1524266</v>
      </c>
      <c r="F253">
        <v>20</v>
      </c>
      <c r="G253">
        <v>3496860.8815262401</v>
      </c>
      <c r="H253">
        <v>6.5871985415370302</v>
      </c>
      <c r="I253">
        <v>762319.74632090598</v>
      </c>
      <c r="J253">
        <v>0</v>
      </c>
    </row>
    <row r="254" spans="1:26" x14ac:dyDescent="0.2">
      <c r="A254" s="1">
        <v>39326</v>
      </c>
      <c r="B254">
        <v>110931.34</v>
      </c>
      <c r="C254">
        <v>20504219.420000002</v>
      </c>
      <c r="D254">
        <v>20615150.760000002</v>
      </c>
      <c r="E254">
        <v>20626483.09076</v>
      </c>
      <c r="F254">
        <v>20</v>
      </c>
      <c r="G254">
        <v>3473362.6859711502</v>
      </c>
      <c r="H254">
        <v>6.1631603739199701</v>
      </c>
      <c r="I254">
        <v>780408.17966958601</v>
      </c>
      <c r="J254">
        <v>0</v>
      </c>
    </row>
    <row r="255" spans="1:26" x14ac:dyDescent="0.2">
      <c r="A255" s="1">
        <v>39356</v>
      </c>
      <c r="B255">
        <v>142897.06</v>
      </c>
      <c r="C255">
        <v>24717855.960000001</v>
      </c>
      <c r="D255">
        <v>24860753.02</v>
      </c>
      <c r="E255">
        <v>24864150.452865999</v>
      </c>
      <c r="F255">
        <v>20</v>
      </c>
      <c r="G255">
        <v>3833954.5812043999</v>
      </c>
      <c r="H255">
        <v>6.7226645331073502</v>
      </c>
      <c r="I255">
        <v>910240.03174123797</v>
      </c>
      <c r="J255">
        <v>0</v>
      </c>
    </row>
    <row r="256" spans="1:26" x14ac:dyDescent="0.2">
      <c r="A256" s="1">
        <v>39387</v>
      </c>
      <c r="B256">
        <v>152354.49</v>
      </c>
      <c r="C256">
        <v>26231442.350000001</v>
      </c>
      <c r="D256">
        <v>26383796.84</v>
      </c>
      <c r="E256">
        <v>26388510.684780501</v>
      </c>
      <c r="F256">
        <v>20</v>
      </c>
      <c r="G256">
        <v>3398892.1835635598</v>
      </c>
      <c r="H256">
        <v>8.0136537795502907</v>
      </c>
      <c r="I256">
        <v>849034.50831752003</v>
      </c>
      <c r="J256">
        <v>0</v>
      </c>
    </row>
    <row r="257" spans="1:10" x14ac:dyDescent="0.2">
      <c r="A257" s="1">
        <v>39417</v>
      </c>
      <c r="B257">
        <v>165347.04</v>
      </c>
      <c r="C257">
        <v>28069402.93</v>
      </c>
      <c r="D257">
        <v>28234749.969999999</v>
      </c>
      <c r="E257">
        <v>29002740.465652101</v>
      </c>
      <c r="F257">
        <v>20</v>
      </c>
      <c r="G257">
        <v>3696247.7049747999</v>
      </c>
      <c r="H257">
        <v>8.0847982543294297</v>
      </c>
      <c r="I257">
        <v>880676.52709734405</v>
      </c>
      <c r="J257">
        <v>0</v>
      </c>
    </row>
    <row r="258" spans="1:10" x14ac:dyDescent="0.2">
      <c r="A258" s="1">
        <v>39448</v>
      </c>
      <c r="B258">
        <v>194423.45</v>
      </c>
      <c r="C258">
        <v>29292425.5</v>
      </c>
      <c r="D258">
        <v>29486848.949999999</v>
      </c>
      <c r="E258">
        <v>30396213.3901213</v>
      </c>
      <c r="F258">
        <v>20</v>
      </c>
      <c r="G258">
        <v>3730716.59485282</v>
      </c>
      <c r="H258">
        <v>8.3794344840818393</v>
      </c>
      <c r="I258">
        <v>865081.895124787</v>
      </c>
      <c r="J258">
        <v>0</v>
      </c>
    </row>
    <row r="259" spans="1:10" x14ac:dyDescent="0.2">
      <c r="A259" s="1">
        <v>39479</v>
      </c>
      <c r="B259">
        <v>161840.10999999999</v>
      </c>
      <c r="C259">
        <v>30207845.710000001</v>
      </c>
      <c r="D259">
        <v>30369685.82</v>
      </c>
      <c r="E259">
        <v>30331711.019090898</v>
      </c>
      <c r="F259">
        <v>20</v>
      </c>
      <c r="G259">
        <v>3481908.9951343099</v>
      </c>
      <c r="H259">
        <v>8.9245190019159697</v>
      </c>
      <c r="I259">
        <v>742651.97092738305</v>
      </c>
      <c r="J259">
        <v>0</v>
      </c>
    </row>
    <row r="260" spans="1:10" x14ac:dyDescent="0.2">
      <c r="A260" s="1">
        <v>39508</v>
      </c>
      <c r="B260">
        <v>193580.78</v>
      </c>
      <c r="C260">
        <v>35948887.140000001</v>
      </c>
      <c r="D260">
        <v>36142467.920000002</v>
      </c>
      <c r="E260">
        <v>36159656.564420797</v>
      </c>
      <c r="F260">
        <v>20</v>
      </c>
      <c r="G260">
        <v>3754457.7083301698</v>
      </c>
      <c r="H260">
        <v>9.8720761925536493</v>
      </c>
      <c r="I260">
        <v>904635.99393502204</v>
      </c>
      <c r="J260">
        <v>0</v>
      </c>
    </row>
    <row r="261" spans="1:10" x14ac:dyDescent="0.2">
      <c r="A261" s="1">
        <v>39539</v>
      </c>
      <c r="B261">
        <v>278472.51</v>
      </c>
      <c r="C261">
        <v>37207911.299999997</v>
      </c>
      <c r="D261">
        <v>37486383.810000002</v>
      </c>
      <c r="E261">
        <v>37487292.0625128</v>
      </c>
      <c r="F261">
        <v>20</v>
      </c>
      <c r="G261">
        <v>3601038.3554089</v>
      </c>
      <c r="H261">
        <v>10.6751759952034</v>
      </c>
      <c r="I261">
        <v>954426.14695503702</v>
      </c>
      <c r="J261">
        <v>0</v>
      </c>
    </row>
    <row r="262" spans="1:10" x14ac:dyDescent="0.2">
      <c r="A262" s="1">
        <v>39569</v>
      </c>
      <c r="B262">
        <v>363741.35</v>
      </c>
      <c r="C262">
        <v>50508546.520000003</v>
      </c>
      <c r="D262">
        <v>50872287.869999997</v>
      </c>
      <c r="E262">
        <v>50930039.084414601</v>
      </c>
      <c r="F262">
        <v>20</v>
      </c>
      <c r="G262">
        <v>4320099.2010811502</v>
      </c>
      <c r="H262">
        <v>11.992701605190501</v>
      </c>
      <c r="I262">
        <v>879621.53897376405</v>
      </c>
      <c r="J262">
        <v>0</v>
      </c>
    </row>
    <row r="263" spans="1:10" x14ac:dyDescent="0.2">
      <c r="A263" s="1">
        <v>39600</v>
      </c>
      <c r="B263">
        <v>393421.6</v>
      </c>
      <c r="C263">
        <v>55749983.310000002</v>
      </c>
      <c r="D263">
        <v>56143404.909999996</v>
      </c>
      <c r="E263">
        <v>37445144.416812897</v>
      </c>
      <c r="F263">
        <v>20</v>
      </c>
      <c r="G263">
        <v>4358968.2792846598</v>
      </c>
      <c r="H263">
        <v>8.7918107812123694</v>
      </c>
      <c r="I263">
        <v>878079.89596476394</v>
      </c>
      <c r="J263">
        <v>0</v>
      </c>
    </row>
    <row r="264" spans="1:10" x14ac:dyDescent="0.2">
      <c r="A264" s="1">
        <v>39630</v>
      </c>
      <c r="B264">
        <v>339546.96</v>
      </c>
      <c r="C264">
        <v>57710399.009999998</v>
      </c>
      <c r="D264">
        <v>58049945.969999999</v>
      </c>
      <c r="E264">
        <v>58048315.080166399</v>
      </c>
      <c r="F264">
        <v>20</v>
      </c>
      <c r="G264">
        <v>4639414.5826604404</v>
      </c>
      <c r="H264">
        <v>12.7504006115837</v>
      </c>
      <c r="I264">
        <v>1106079.4519779801</v>
      </c>
      <c r="J264">
        <v>0</v>
      </c>
    </row>
    <row r="265" spans="1:10" x14ac:dyDescent="0.2">
      <c r="A265" s="1">
        <v>39661</v>
      </c>
      <c r="B265">
        <v>148458.48000000001</v>
      </c>
      <c r="C265">
        <v>37978763.619999997</v>
      </c>
      <c r="D265">
        <v>38127222.100000001</v>
      </c>
      <c r="E265">
        <v>38127734.409976304</v>
      </c>
      <c r="F265">
        <v>20</v>
      </c>
      <c r="G265">
        <v>4254048.2048297198</v>
      </c>
      <c r="H265">
        <v>9.2092910267715293</v>
      </c>
      <c r="I265">
        <v>1049033.55021551</v>
      </c>
      <c r="J265">
        <v>0</v>
      </c>
    </row>
    <row r="266" spans="1:10" x14ac:dyDescent="0.2">
      <c r="A266" s="1">
        <v>39692</v>
      </c>
      <c r="B266">
        <v>113303.51</v>
      </c>
      <c r="C266">
        <v>13482057.140000001</v>
      </c>
      <c r="D266">
        <v>13595360.65</v>
      </c>
      <c r="E266">
        <v>13456449.658488501</v>
      </c>
      <c r="F266">
        <v>20</v>
      </c>
      <c r="G266">
        <v>1642121.1776660201</v>
      </c>
      <c r="H266">
        <v>8.4602056970426691</v>
      </c>
      <c r="I266">
        <v>436233.28403592098</v>
      </c>
      <c r="J266">
        <v>0</v>
      </c>
    </row>
    <row r="267" spans="1:10" x14ac:dyDescent="0.2">
      <c r="A267" s="1">
        <v>39722</v>
      </c>
      <c r="B267">
        <v>226040.71</v>
      </c>
      <c r="C267">
        <v>24315782.670000002</v>
      </c>
      <c r="D267">
        <v>24541823.379999999</v>
      </c>
      <c r="E267">
        <v>24516246.8864257</v>
      </c>
      <c r="F267">
        <v>20</v>
      </c>
      <c r="G267">
        <v>3450697.9705383801</v>
      </c>
      <c r="H267">
        <v>7.37356156010111</v>
      </c>
      <c r="I267">
        <v>927687.02465500101</v>
      </c>
      <c r="J267">
        <v>0</v>
      </c>
    </row>
    <row r="268" spans="1:10" x14ac:dyDescent="0.2">
      <c r="A268" s="1">
        <v>39753</v>
      </c>
      <c r="B268">
        <v>253728.78</v>
      </c>
      <c r="C268">
        <v>25399464.870000001</v>
      </c>
      <c r="D268">
        <v>25653193.649999999</v>
      </c>
      <c r="E268">
        <v>25735619.900881</v>
      </c>
      <c r="F268">
        <v>20</v>
      </c>
      <c r="G268">
        <v>3823545.4159350898</v>
      </c>
      <c r="H268">
        <v>6.9644581670334302</v>
      </c>
      <c r="I268">
        <v>893302.19815142802</v>
      </c>
      <c r="J268">
        <v>0</v>
      </c>
    </row>
    <row r="269" spans="1:10" x14ac:dyDescent="0.2">
      <c r="A269" s="1">
        <v>39783</v>
      </c>
      <c r="B269">
        <v>236172.11</v>
      </c>
      <c r="C269">
        <v>19731165.34</v>
      </c>
      <c r="D269">
        <v>19967337.449999999</v>
      </c>
      <c r="E269">
        <v>19982437.0653922</v>
      </c>
      <c r="F269">
        <v>20</v>
      </c>
      <c r="G269">
        <v>3184282.9857755699</v>
      </c>
      <c r="H269">
        <v>6.5227008177813603</v>
      </c>
      <c r="I269">
        <v>787688.16997339705</v>
      </c>
      <c r="J269">
        <v>0</v>
      </c>
    </row>
    <row r="270" spans="1:10" x14ac:dyDescent="0.2">
      <c r="A270" s="1">
        <v>39814</v>
      </c>
      <c r="B270">
        <v>183694.42</v>
      </c>
      <c r="C270">
        <v>19149213.550000001</v>
      </c>
      <c r="D270">
        <v>19332907.969999999</v>
      </c>
      <c r="E270">
        <v>19305246.322634298</v>
      </c>
      <c r="F270">
        <v>20</v>
      </c>
      <c r="G270">
        <v>3438444.2367176502</v>
      </c>
      <c r="H270">
        <v>5.8785089938159301</v>
      </c>
      <c r="I270">
        <v>907679.04764496605</v>
      </c>
      <c r="J270">
        <v>0</v>
      </c>
    </row>
    <row r="271" spans="1:10" x14ac:dyDescent="0.2">
      <c r="A271" s="1">
        <v>39845</v>
      </c>
      <c r="B271">
        <v>140762.69</v>
      </c>
      <c r="C271">
        <v>14610177.300000001</v>
      </c>
      <c r="D271">
        <v>14750939.99</v>
      </c>
      <c r="E271">
        <v>14961793.710594</v>
      </c>
      <c r="F271">
        <v>20</v>
      </c>
      <c r="G271">
        <v>3579269.6434981502</v>
      </c>
      <c r="H271">
        <v>4.4245692565385202</v>
      </c>
      <c r="I271">
        <v>874932.71488943906</v>
      </c>
      <c r="J271">
        <v>0</v>
      </c>
    </row>
    <row r="272" spans="1:10" x14ac:dyDescent="0.2">
      <c r="A272" s="1">
        <v>39873</v>
      </c>
      <c r="B272">
        <v>172483.23</v>
      </c>
      <c r="C272">
        <v>13519293.109999999</v>
      </c>
      <c r="D272">
        <v>13691776.34</v>
      </c>
      <c r="E272">
        <v>14066299.8028457</v>
      </c>
      <c r="F272">
        <v>20</v>
      </c>
      <c r="G272">
        <v>3520944.6226184801</v>
      </c>
      <c r="H272">
        <v>4.2510659354241902</v>
      </c>
      <c r="I272">
        <v>901467.94288264797</v>
      </c>
      <c r="J272">
        <v>0</v>
      </c>
    </row>
    <row r="273" spans="1:10" x14ac:dyDescent="0.2">
      <c r="A273" s="1">
        <v>39904</v>
      </c>
      <c r="B273">
        <v>113671.79</v>
      </c>
      <c r="C273">
        <v>12040901.01</v>
      </c>
      <c r="D273">
        <v>12154572.800000001</v>
      </c>
      <c r="E273">
        <v>12396159.120420899</v>
      </c>
      <c r="F273">
        <v>20</v>
      </c>
      <c r="G273">
        <v>3511916.9513164898</v>
      </c>
      <c r="H273">
        <v>3.7911277477894401</v>
      </c>
      <c r="I273">
        <v>917966.68164707499</v>
      </c>
      <c r="J273">
        <v>0</v>
      </c>
    </row>
    <row r="274" spans="1:10" x14ac:dyDescent="0.2">
      <c r="A274" s="1">
        <v>39934</v>
      </c>
      <c r="B274">
        <v>124280.8</v>
      </c>
      <c r="C274">
        <v>12922748.310000001</v>
      </c>
      <c r="D274">
        <v>13047029.109999999</v>
      </c>
      <c r="E274">
        <v>13201330.4429045</v>
      </c>
      <c r="F274">
        <v>20</v>
      </c>
      <c r="G274">
        <v>3769963.5557009</v>
      </c>
      <c r="H274">
        <v>3.7301108514953101</v>
      </c>
      <c r="I274">
        <v>861051.52595723001</v>
      </c>
      <c r="J274">
        <v>0</v>
      </c>
    </row>
    <row r="275" spans="1:10" x14ac:dyDescent="0.2">
      <c r="A275" s="1">
        <v>39965</v>
      </c>
      <c r="B275">
        <v>119206.2</v>
      </c>
      <c r="C275">
        <v>12222747.59</v>
      </c>
      <c r="D275">
        <v>12341953.789999999</v>
      </c>
      <c r="E275">
        <v>12452625.2150946</v>
      </c>
      <c r="F275">
        <v>20</v>
      </c>
      <c r="G275">
        <v>3351008.7082273802</v>
      </c>
      <c r="H275">
        <v>3.9686409992924299</v>
      </c>
      <c r="I275">
        <v>846325.33336250705</v>
      </c>
      <c r="J275">
        <v>0</v>
      </c>
    </row>
    <row r="276" spans="1:10" x14ac:dyDescent="0.2">
      <c r="A276" s="1">
        <v>39995</v>
      </c>
      <c r="B276">
        <v>83050.92</v>
      </c>
      <c r="C276">
        <v>11691626.25</v>
      </c>
      <c r="D276">
        <v>11774677.17</v>
      </c>
      <c r="E276">
        <v>11763289.3089677</v>
      </c>
      <c r="F276">
        <v>20</v>
      </c>
      <c r="G276">
        <v>4357713.6781390402</v>
      </c>
      <c r="H276">
        <v>2.9160507337914301</v>
      </c>
      <c r="I276">
        <v>944024.85982260702</v>
      </c>
      <c r="J276">
        <v>0</v>
      </c>
    </row>
    <row r="277" spans="1:10" x14ac:dyDescent="0.2">
      <c r="A277" s="1">
        <v>40026</v>
      </c>
      <c r="B277">
        <v>76460</v>
      </c>
      <c r="C277">
        <v>10569459.74</v>
      </c>
      <c r="D277">
        <v>10645919.74</v>
      </c>
      <c r="E277">
        <v>10647638.799040001</v>
      </c>
      <c r="F277">
        <v>20</v>
      </c>
      <c r="G277">
        <v>3418958.5700597102</v>
      </c>
      <c r="H277">
        <v>3.3955239535511899</v>
      </c>
      <c r="I277">
        <v>961516.92179683899</v>
      </c>
      <c r="J277">
        <v>0</v>
      </c>
    </row>
    <row r="278" spans="1:10" x14ac:dyDescent="0.2">
      <c r="A278" s="1">
        <v>40057</v>
      </c>
      <c r="B278">
        <v>94521.03</v>
      </c>
      <c r="C278">
        <v>8667917.9199999999</v>
      </c>
      <c r="D278">
        <v>8762438.9499999993</v>
      </c>
      <c r="E278">
        <v>8789703.6995650604</v>
      </c>
      <c r="F278">
        <v>20</v>
      </c>
      <c r="G278">
        <v>3143287.55374848</v>
      </c>
      <c r="H278">
        <v>3.07124286755259</v>
      </c>
      <c r="I278">
        <v>864095.78055181203</v>
      </c>
      <c r="J278">
        <v>0</v>
      </c>
    </row>
    <row r="279" spans="1:10" x14ac:dyDescent="0.2">
      <c r="A279" s="1">
        <v>40087</v>
      </c>
      <c r="B279">
        <v>180469.17</v>
      </c>
      <c r="C279">
        <v>12278825.890000001</v>
      </c>
      <c r="D279">
        <v>12459295.060000001</v>
      </c>
      <c r="E279">
        <v>12460804.2541238</v>
      </c>
      <c r="F279">
        <v>20</v>
      </c>
      <c r="G279">
        <v>3296087.82257229</v>
      </c>
      <c r="H279">
        <v>4.0386588974423896</v>
      </c>
      <c r="I279">
        <v>850970.15725922503</v>
      </c>
      <c r="J279">
        <v>0</v>
      </c>
    </row>
    <row r="280" spans="1:10" x14ac:dyDescent="0.2">
      <c r="A280" s="1">
        <v>40118</v>
      </c>
      <c r="B280">
        <v>145712.70000000001</v>
      </c>
      <c r="C280">
        <v>11558513.76</v>
      </c>
      <c r="D280">
        <v>11704226.460000001</v>
      </c>
      <c r="E280">
        <v>11691242.0141125</v>
      </c>
      <c r="F280">
        <v>20</v>
      </c>
      <c r="G280">
        <v>3062273.5011873702</v>
      </c>
      <c r="H280">
        <v>4.2034590121698701</v>
      </c>
      <c r="I280">
        <v>1180899.1321824701</v>
      </c>
      <c r="J280">
        <v>0</v>
      </c>
    </row>
    <row r="281" spans="1:10" x14ac:dyDescent="0.2">
      <c r="A281" s="1">
        <v>40148</v>
      </c>
      <c r="B281">
        <v>196593.85</v>
      </c>
      <c r="C281">
        <v>15052204.65</v>
      </c>
      <c r="D281">
        <v>15248798.5</v>
      </c>
      <c r="E281">
        <v>15351530.4850855</v>
      </c>
      <c r="F281">
        <v>20</v>
      </c>
      <c r="G281">
        <v>3246835.2152069202</v>
      </c>
      <c r="H281">
        <v>4.9788914572069496</v>
      </c>
      <c r="I281">
        <v>814109.63086690905</v>
      </c>
      <c r="J281">
        <v>0</v>
      </c>
    </row>
    <row r="282" spans="1:10" x14ac:dyDescent="0.2">
      <c r="A282" s="1">
        <v>40179</v>
      </c>
      <c r="B282">
        <v>273339.95</v>
      </c>
      <c r="C282">
        <v>17147202.699999999</v>
      </c>
      <c r="D282">
        <v>17420542.649999999</v>
      </c>
      <c r="E282">
        <v>17423768.123401798</v>
      </c>
      <c r="F282">
        <v>20</v>
      </c>
      <c r="G282">
        <v>3115838.4952301602</v>
      </c>
      <c r="H282">
        <v>5.8381782827725797</v>
      </c>
      <c r="I282">
        <v>767052.51207771502</v>
      </c>
      <c r="J282">
        <v>0</v>
      </c>
    </row>
    <row r="283" spans="1:10" x14ac:dyDescent="0.2">
      <c r="A283" s="1">
        <v>40210</v>
      </c>
      <c r="B283">
        <v>206552.52</v>
      </c>
      <c r="C283">
        <v>14248063.77</v>
      </c>
      <c r="D283">
        <v>14454616.289999999</v>
      </c>
      <c r="E283">
        <v>14117695.989097301</v>
      </c>
      <c r="F283">
        <v>20</v>
      </c>
      <c r="G283">
        <v>2709249.6322354199</v>
      </c>
      <c r="H283">
        <v>5.4699121892612101</v>
      </c>
      <c r="I283">
        <v>701661.59801862901</v>
      </c>
      <c r="J283">
        <v>0</v>
      </c>
    </row>
    <row r="284" spans="1:10" x14ac:dyDescent="0.2">
      <c r="A284" s="1">
        <v>40238</v>
      </c>
      <c r="B284">
        <v>170361.12</v>
      </c>
      <c r="C284">
        <v>11524796.369999999</v>
      </c>
      <c r="D284">
        <v>11695157.49</v>
      </c>
      <c r="E284">
        <v>11881760.968352299</v>
      </c>
      <c r="F284">
        <v>20</v>
      </c>
      <c r="G284">
        <v>2606749.0670757201</v>
      </c>
      <c r="H284">
        <v>4.80318878961591</v>
      </c>
      <c r="I284">
        <v>638946.92796746001</v>
      </c>
      <c r="J284">
        <v>0</v>
      </c>
    </row>
    <row r="285" spans="1:10" x14ac:dyDescent="0.2">
      <c r="A285" s="1">
        <v>40269</v>
      </c>
      <c r="B285">
        <v>176834.94</v>
      </c>
      <c r="C285">
        <v>12066162.41</v>
      </c>
      <c r="D285">
        <v>12242997.35</v>
      </c>
      <c r="E285">
        <v>12308917.234237101</v>
      </c>
      <c r="F285">
        <v>20</v>
      </c>
      <c r="G285">
        <v>3145341.4897636799</v>
      </c>
      <c r="H285">
        <v>4.1758151927930802</v>
      </c>
      <c r="I285">
        <v>825447.545240507</v>
      </c>
      <c r="J285">
        <v>0</v>
      </c>
    </row>
    <row r="286" spans="1:10" x14ac:dyDescent="0.2">
      <c r="A286" s="1">
        <v>40299</v>
      </c>
      <c r="B286">
        <v>225580.93</v>
      </c>
      <c r="C286">
        <v>12730137.17</v>
      </c>
      <c r="D286">
        <v>12955718.1</v>
      </c>
      <c r="E286">
        <v>12927044.9575989</v>
      </c>
      <c r="F286">
        <v>20</v>
      </c>
      <c r="G286">
        <v>3115673.0132726198</v>
      </c>
      <c r="H286">
        <v>4.4044655523632601</v>
      </c>
      <c r="I286">
        <v>795829.50178812398</v>
      </c>
      <c r="J286">
        <v>0</v>
      </c>
    </row>
    <row r="287" spans="1:10" x14ac:dyDescent="0.2">
      <c r="A287" s="1">
        <v>40330</v>
      </c>
      <c r="B287">
        <v>276710.75</v>
      </c>
      <c r="C287">
        <v>14504991.66</v>
      </c>
      <c r="D287">
        <v>14781702.41</v>
      </c>
      <c r="E287">
        <v>14781475.901387401</v>
      </c>
      <c r="F287">
        <v>20</v>
      </c>
      <c r="G287">
        <v>3226898.8289640602</v>
      </c>
      <c r="H287">
        <v>4.8333186692940799</v>
      </c>
      <c r="I287">
        <v>815154.452567806</v>
      </c>
      <c r="J287">
        <v>0</v>
      </c>
    </row>
    <row r="288" spans="1:10" x14ac:dyDescent="0.2">
      <c r="A288" s="1">
        <v>40360</v>
      </c>
      <c r="B288">
        <v>335200.3</v>
      </c>
      <c r="C288">
        <v>15676153.039999999</v>
      </c>
      <c r="D288">
        <v>16011353.34</v>
      </c>
      <c r="E288">
        <v>17007695.177645601</v>
      </c>
      <c r="F288">
        <v>20</v>
      </c>
      <c r="G288">
        <v>3603416.7345902501</v>
      </c>
      <c r="H288">
        <v>4.8518343242063997</v>
      </c>
      <c r="I288">
        <v>475485.81965905702</v>
      </c>
      <c r="J288">
        <v>0</v>
      </c>
    </row>
    <row r="289" spans="1:10" x14ac:dyDescent="0.2">
      <c r="A289" s="1">
        <v>40391</v>
      </c>
      <c r="B289">
        <v>326985.15999999997</v>
      </c>
      <c r="C289">
        <v>14605056.050000001</v>
      </c>
      <c r="D289">
        <v>14932041.210000001</v>
      </c>
      <c r="E289">
        <v>14921489.1405658</v>
      </c>
      <c r="F289">
        <v>20</v>
      </c>
      <c r="G289">
        <v>3299601.29664071</v>
      </c>
      <c r="H289">
        <v>4.63324104814299</v>
      </c>
      <c r="I289">
        <v>366359.02953573002</v>
      </c>
      <c r="J289">
        <v>0</v>
      </c>
    </row>
    <row r="290" spans="1:10" x14ac:dyDescent="0.2">
      <c r="A290" s="1">
        <v>40422</v>
      </c>
      <c r="B290">
        <v>154033.45000000001</v>
      </c>
      <c r="C290">
        <v>11605544.369999999</v>
      </c>
      <c r="D290">
        <v>11759577.82</v>
      </c>
      <c r="E290">
        <v>11966910.320000101</v>
      </c>
      <c r="F290">
        <v>20</v>
      </c>
      <c r="G290">
        <v>3054703.3281309102</v>
      </c>
      <c r="H290">
        <v>4.0427549877884799</v>
      </c>
      <c r="I290">
        <v>382506.79601515498</v>
      </c>
      <c r="J290">
        <v>0</v>
      </c>
    </row>
    <row r="291" spans="1:10" x14ac:dyDescent="0.2">
      <c r="A291" s="1">
        <v>40452</v>
      </c>
      <c r="B291">
        <v>249169.29</v>
      </c>
      <c r="C291">
        <v>11246389.609999999</v>
      </c>
      <c r="D291">
        <v>11495558.9</v>
      </c>
      <c r="E291">
        <v>11508804.8453355</v>
      </c>
      <c r="F291">
        <v>20</v>
      </c>
      <c r="G291">
        <v>3151944.3827365199</v>
      </c>
      <c r="H291">
        <v>3.7809241724888598</v>
      </c>
      <c r="I291">
        <v>408457.86169342499</v>
      </c>
      <c r="J291">
        <v>0</v>
      </c>
    </row>
    <row r="292" spans="1:10" x14ac:dyDescent="0.2">
      <c r="A292" s="1">
        <v>40483</v>
      </c>
      <c r="B292">
        <v>270417.90999999997</v>
      </c>
      <c r="C292">
        <v>10058495.67</v>
      </c>
      <c r="D292">
        <v>10328913.58</v>
      </c>
      <c r="E292">
        <v>8804444.1698768009</v>
      </c>
      <c r="F292">
        <v>20</v>
      </c>
      <c r="G292">
        <v>2904288.6859379499</v>
      </c>
      <c r="H292">
        <v>3.1579082910649801</v>
      </c>
      <c r="I292">
        <v>367033.15109286999</v>
      </c>
      <c r="J292">
        <v>0</v>
      </c>
    </row>
    <row r="293" spans="1:10" x14ac:dyDescent="0.2">
      <c r="A293" s="1">
        <v>40513</v>
      </c>
      <c r="B293">
        <v>341627.75</v>
      </c>
      <c r="C293">
        <v>14686881.060000001</v>
      </c>
      <c r="D293">
        <v>15028508.810000001</v>
      </c>
      <c r="E293">
        <v>14989088.6054828</v>
      </c>
      <c r="F293">
        <v>20</v>
      </c>
      <c r="G293">
        <v>3457136.50756909</v>
      </c>
      <c r="H293">
        <v>4.4622529544192702</v>
      </c>
      <c r="I293">
        <v>437528.98924807803</v>
      </c>
      <c r="J293">
        <v>0</v>
      </c>
    </row>
    <row r="294" spans="1:10" x14ac:dyDescent="0.2">
      <c r="A294" s="1">
        <v>40544</v>
      </c>
      <c r="B294">
        <v>316094.64</v>
      </c>
      <c r="C294">
        <v>15312546.34</v>
      </c>
      <c r="D294">
        <v>15628640.98</v>
      </c>
      <c r="E294">
        <v>15628757.619625499</v>
      </c>
      <c r="F294">
        <v>20</v>
      </c>
      <c r="G294">
        <v>3457243.0842013899</v>
      </c>
      <c r="H294">
        <v>4.6398594197140302</v>
      </c>
      <c r="I294">
        <v>412364.27084748802</v>
      </c>
      <c r="J294">
        <v>0</v>
      </c>
    </row>
    <row r="295" spans="1:10" x14ac:dyDescent="0.2">
      <c r="A295" s="1">
        <v>40575</v>
      </c>
      <c r="B295">
        <v>247230.6</v>
      </c>
      <c r="C295">
        <v>13422387.67</v>
      </c>
      <c r="D295">
        <v>13669618.27</v>
      </c>
      <c r="E295">
        <v>13678497.720225601</v>
      </c>
      <c r="F295">
        <v>20</v>
      </c>
      <c r="G295">
        <v>3223437.2451164201</v>
      </c>
      <c r="H295">
        <v>4.3568288453727098</v>
      </c>
      <c r="I295">
        <v>365466.65054637799</v>
      </c>
      <c r="J295">
        <v>0</v>
      </c>
    </row>
    <row r="296" spans="1:10" x14ac:dyDescent="0.2">
      <c r="A296" s="1">
        <v>40603</v>
      </c>
      <c r="B296">
        <v>216211.78</v>
      </c>
      <c r="C296">
        <v>14893724.58</v>
      </c>
      <c r="D296">
        <v>15109936.359999999</v>
      </c>
      <c r="E296">
        <v>15152482.267147901</v>
      </c>
      <c r="F296">
        <v>20</v>
      </c>
      <c r="G296">
        <v>3762696.9150382401</v>
      </c>
      <c r="H296">
        <v>4.1418203555505997</v>
      </c>
      <c r="I296">
        <v>431932.40732495498</v>
      </c>
      <c r="J296">
        <v>0</v>
      </c>
    </row>
    <row r="297" spans="1:10" x14ac:dyDescent="0.2">
      <c r="A297" s="1">
        <v>40634</v>
      </c>
      <c r="B297">
        <v>211471.28</v>
      </c>
      <c r="C297">
        <v>15579333.140000001</v>
      </c>
      <c r="D297">
        <v>15790804.42</v>
      </c>
      <c r="E297">
        <v>15890013.7665741</v>
      </c>
      <c r="F297">
        <v>20</v>
      </c>
      <c r="G297">
        <v>3672049.0705538299</v>
      </c>
      <c r="H297">
        <v>4.4418454343045504</v>
      </c>
      <c r="I297">
        <v>420660.63200771902</v>
      </c>
      <c r="J297">
        <v>0</v>
      </c>
    </row>
    <row r="298" spans="1:10" x14ac:dyDescent="0.2">
      <c r="A298" s="1">
        <v>40664</v>
      </c>
      <c r="B298">
        <v>301260.32</v>
      </c>
      <c r="C298">
        <v>14943290.130000001</v>
      </c>
      <c r="D298">
        <v>15244550.449999999</v>
      </c>
      <c r="E298">
        <v>15416697.2257965</v>
      </c>
      <c r="F298">
        <v>20</v>
      </c>
      <c r="G298">
        <v>3481557.13080739</v>
      </c>
      <c r="H298">
        <v>4.5530259141379803</v>
      </c>
      <c r="I298">
        <v>434922.612321419</v>
      </c>
      <c r="J298">
        <v>0</v>
      </c>
    </row>
    <row r="299" spans="1:10" x14ac:dyDescent="0.2">
      <c r="A299" s="1">
        <v>40695</v>
      </c>
      <c r="B299">
        <v>323791.93</v>
      </c>
      <c r="C299">
        <v>14994467.470000001</v>
      </c>
      <c r="D299">
        <v>15318259.4</v>
      </c>
      <c r="E299">
        <v>15359253.7033295</v>
      </c>
      <c r="F299">
        <v>20</v>
      </c>
      <c r="G299">
        <v>3352562.4752425398</v>
      </c>
      <c r="H299">
        <v>4.7047112893289604</v>
      </c>
      <c r="I299">
        <v>413584.82212473801</v>
      </c>
      <c r="J299">
        <v>0</v>
      </c>
    </row>
    <row r="300" spans="1:10" x14ac:dyDescent="0.2">
      <c r="A300" s="1">
        <v>40725</v>
      </c>
      <c r="B300">
        <v>334613.86</v>
      </c>
      <c r="C300">
        <v>15460597.689999999</v>
      </c>
      <c r="D300">
        <v>15795211.550000001</v>
      </c>
      <c r="E300">
        <v>15828017.6252892</v>
      </c>
      <c r="F300">
        <v>20</v>
      </c>
      <c r="G300">
        <v>3517719.4931378299</v>
      </c>
      <c r="H300">
        <v>4.6218245351182903</v>
      </c>
      <c r="I300">
        <v>430264.63575910399</v>
      </c>
      <c r="J300">
        <v>0</v>
      </c>
    </row>
    <row r="301" spans="1:10" x14ac:dyDescent="0.2">
      <c r="A301" s="1">
        <v>40756</v>
      </c>
      <c r="B301">
        <v>373390.22</v>
      </c>
      <c r="C301">
        <v>15233201.48</v>
      </c>
      <c r="D301">
        <v>15606591.699999999</v>
      </c>
      <c r="E301">
        <v>15882695.5530321</v>
      </c>
      <c r="F301">
        <v>20</v>
      </c>
      <c r="G301">
        <v>3653274.17930101</v>
      </c>
      <c r="H301">
        <v>4.4656268649945501</v>
      </c>
      <c r="I301">
        <v>431463.76724535797</v>
      </c>
      <c r="J301">
        <v>0</v>
      </c>
    </row>
    <row r="302" spans="1:10" x14ac:dyDescent="0.2">
      <c r="A302" s="1">
        <v>40787</v>
      </c>
      <c r="B302">
        <v>502613.16</v>
      </c>
      <c r="C302">
        <v>12669860.85</v>
      </c>
      <c r="D302">
        <v>13172474.01</v>
      </c>
      <c r="E302">
        <v>13172737.1727592</v>
      </c>
      <c r="F302">
        <v>20</v>
      </c>
      <c r="G302">
        <v>3283584.1392127201</v>
      </c>
      <c r="H302">
        <v>4.1456518700787299</v>
      </c>
      <c r="I302">
        <v>439859.55452883098</v>
      </c>
      <c r="J302">
        <v>0</v>
      </c>
    </row>
    <row r="303" spans="1:10" x14ac:dyDescent="0.2">
      <c r="A303" s="1">
        <v>40817</v>
      </c>
      <c r="B303">
        <v>373365.91</v>
      </c>
      <c r="C303">
        <v>13080733.75</v>
      </c>
      <c r="D303">
        <v>13454099.66</v>
      </c>
      <c r="E303">
        <v>13290887.6356689</v>
      </c>
      <c r="F303">
        <v>20</v>
      </c>
      <c r="G303">
        <v>3631482.0895234901</v>
      </c>
      <c r="H303">
        <v>3.7838679494963801</v>
      </c>
      <c r="I303">
        <v>450161.05204922199</v>
      </c>
      <c r="J303">
        <v>0</v>
      </c>
    </row>
    <row r="304" spans="1:10" x14ac:dyDescent="0.2">
      <c r="A304" s="1">
        <v>40848</v>
      </c>
      <c r="B304">
        <v>302351.21999999997</v>
      </c>
      <c r="C304">
        <v>11903874.85</v>
      </c>
      <c r="D304">
        <v>12206226.07</v>
      </c>
      <c r="E304">
        <v>12229048.559080999</v>
      </c>
      <c r="F304">
        <v>20</v>
      </c>
      <c r="G304">
        <v>3589808.3252400798</v>
      </c>
      <c r="H304">
        <v>3.5296173747644701</v>
      </c>
      <c r="I304">
        <v>441601.27776054799</v>
      </c>
      <c r="J304">
        <v>0</v>
      </c>
    </row>
    <row r="305" spans="1:10" x14ac:dyDescent="0.2">
      <c r="A305" s="1">
        <v>40878</v>
      </c>
      <c r="B305">
        <v>169755.67</v>
      </c>
      <c r="C305">
        <v>12236496.140000001</v>
      </c>
      <c r="D305">
        <v>12406251.810000001</v>
      </c>
      <c r="E305">
        <v>12395500.533753799</v>
      </c>
      <c r="F305">
        <v>20</v>
      </c>
      <c r="G305">
        <v>3704364.8622238501</v>
      </c>
      <c r="H305">
        <v>3.4715391457311302</v>
      </c>
      <c r="I305">
        <v>464347.095527169</v>
      </c>
      <c r="J305">
        <v>0</v>
      </c>
    </row>
    <row r="306" spans="1:10" x14ac:dyDescent="0.2">
      <c r="A306" s="1">
        <v>40909</v>
      </c>
      <c r="B306">
        <v>468174.23</v>
      </c>
      <c r="C306">
        <v>10105602.439999999</v>
      </c>
      <c r="D306">
        <v>10573776.67</v>
      </c>
      <c r="E306">
        <v>10574650.789672799</v>
      </c>
      <c r="F306">
        <v>20</v>
      </c>
      <c r="G306">
        <v>3617113.47580782</v>
      </c>
      <c r="H306">
        <v>3.04545843685694</v>
      </c>
      <c r="I306">
        <v>441117.96229502303</v>
      </c>
      <c r="J306">
        <v>0</v>
      </c>
    </row>
    <row r="307" spans="1:10" x14ac:dyDescent="0.2">
      <c r="A307" s="1">
        <v>40940</v>
      </c>
      <c r="B307">
        <v>281476.2</v>
      </c>
      <c r="C307">
        <v>8628450.0800000001</v>
      </c>
      <c r="D307">
        <v>8909926.2799999993</v>
      </c>
      <c r="E307">
        <v>8912186.4545630608</v>
      </c>
      <c r="F307">
        <v>20</v>
      </c>
      <c r="G307">
        <v>3359105.6657841098</v>
      </c>
      <c r="H307">
        <v>2.7547285951192402</v>
      </c>
      <c r="I307">
        <v>341237.97699952801</v>
      </c>
      <c r="J307">
        <v>0</v>
      </c>
    </row>
    <row r="308" spans="1:10" x14ac:dyDescent="0.2">
      <c r="A308" s="1">
        <v>40969</v>
      </c>
      <c r="B308">
        <v>243627.6</v>
      </c>
      <c r="C308">
        <v>8109766.1699999999</v>
      </c>
      <c r="D308">
        <v>8353393.7699999996</v>
      </c>
      <c r="E308">
        <v>8354270.96965981</v>
      </c>
      <c r="F308">
        <v>20</v>
      </c>
      <c r="G308">
        <v>3628030.1824391801</v>
      </c>
      <c r="H308">
        <v>2.4270260389450802</v>
      </c>
      <c r="I308">
        <v>451052.753198797</v>
      </c>
      <c r="J308">
        <v>0</v>
      </c>
    </row>
    <row r="309" spans="1:10" x14ac:dyDescent="0.2">
      <c r="A309" s="1">
        <v>41000</v>
      </c>
      <c r="B309">
        <v>223753.85</v>
      </c>
      <c r="C309">
        <v>7055923.3499999996</v>
      </c>
      <c r="D309">
        <v>7279677.2000000002</v>
      </c>
      <c r="E309">
        <v>7279854.9823594801</v>
      </c>
      <c r="F309">
        <v>20</v>
      </c>
      <c r="G309">
        <v>3557143.1770983501</v>
      </c>
      <c r="H309">
        <v>2.1695907686487899</v>
      </c>
      <c r="I309">
        <v>437690.01743516099</v>
      </c>
      <c r="J309">
        <v>0</v>
      </c>
    </row>
    <row r="310" spans="1:10" x14ac:dyDescent="0.2">
      <c r="A310" s="1">
        <v>41030</v>
      </c>
      <c r="B310">
        <v>226151.53</v>
      </c>
      <c r="C310">
        <v>7981268.5300000003</v>
      </c>
      <c r="D310">
        <v>8207420.0599999996</v>
      </c>
      <c r="E310">
        <v>8274750.2536927201</v>
      </c>
      <c r="F310">
        <v>20</v>
      </c>
      <c r="G310">
        <v>3600786.7327474002</v>
      </c>
      <c r="H310">
        <v>2.41943711430085</v>
      </c>
      <c r="I310">
        <v>437126.80819847202</v>
      </c>
      <c r="J310">
        <v>0</v>
      </c>
    </row>
    <row r="311" spans="1:10" x14ac:dyDescent="0.2">
      <c r="A311" s="1">
        <v>41061</v>
      </c>
      <c r="B311">
        <v>237815.45</v>
      </c>
      <c r="C311">
        <v>8311731.8799999999</v>
      </c>
      <c r="D311">
        <v>8549547.3300000001</v>
      </c>
      <c r="E311">
        <v>8553905.9074394498</v>
      </c>
      <c r="F311">
        <v>20</v>
      </c>
      <c r="G311">
        <v>3558328.3891504901</v>
      </c>
      <c r="H311">
        <v>2.5241000184593698</v>
      </c>
      <c r="I311">
        <v>427670.84529982298</v>
      </c>
      <c r="J311">
        <v>0</v>
      </c>
    </row>
    <row r="312" spans="1:10" x14ac:dyDescent="0.2">
      <c r="A312" s="1">
        <v>41091</v>
      </c>
      <c r="B312">
        <v>321564.11</v>
      </c>
      <c r="C312">
        <v>10438035.48</v>
      </c>
      <c r="D312">
        <v>10759599.59</v>
      </c>
      <c r="E312">
        <v>10759292.505640499</v>
      </c>
      <c r="F312">
        <v>20</v>
      </c>
      <c r="G312">
        <v>3746938.1706518601</v>
      </c>
      <c r="H312">
        <v>2.9752629261970198</v>
      </c>
      <c r="I312">
        <v>388833.72025248199</v>
      </c>
      <c r="J312">
        <v>0</v>
      </c>
    </row>
    <row r="313" spans="1:10" x14ac:dyDescent="0.2">
      <c r="A313" s="1">
        <v>41122</v>
      </c>
      <c r="B313">
        <v>292149.01</v>
      </c>
      <c r="C313">
        <v>9174579.2699999996</v>
      </c>
      <c r="D313">
        <v>9466728.2799999993</v>
      </c>
      <c r="E313">
        <v>9467178.9416399691</v>
      </c>
      <c r="F313">
        <v>20</v>
      </c>
      <c r="G313">
        <v>3227504.5235491302</v>
      </c>
      <c r="H313">
        <v>3.03823024628994</v>
      </c>
      <c r="I313">
        <v>338722.92184463202</v>
      </c>
      <c r="J313">
        <v>0</v>
      </c>
    </row>
    <row r="314" spans="1:10" x14ac:dyDescent="0.2">
      <c r="A314" s="1">
        <v>41153</v>
      </c>
      <c r="B314">
        <v>252309.98</v>
      </c>
      <c r="C314">
        <v>9222832.5199999996</v>
      </c>
      <c r="D314">
        <v>9475142.5</v>
      </c>
      <c r="E314">
        <v>9476965.7128662709</v>
      </c>
      <c r="F314">
        <v>20</v>
      </c>
      <c r="G314">
        <v>3467157.3585043098</v>
      </c>
      <c r="H314">
        <v>2.8383810933715101</v>
      </c>
      <c r="I314">
        <v>364148.18125630799</v>
      </c>
      <c r="J314">
        <v>0</v>
      </c>
    </row>
    <row r="315" spans="1:10" x14ac:dyDescent="0.2">
      <c r="A315" s="1">
        <v>41183</v>
      </c>
      <c r="B315">
        <v>304847.94</v>
      </c>
      <c r="C315">
        <v>12003645.84</v>
      </c>
      <c r="D315">
        <v>12308493.779999999</v>
      </c>
      <c r="E315">
        <v>12309460.876021201</v>
      </c>
      <c r="F315">
        <v>20</v>
      </c>
      <c r="G315">
        <v>3830897.53566849</v>
      </c>
      <c r="H315">
        <v>3.3197557909036299</v>
      </c>
      <c r="I315">
        <v>408183.40237273101</v>
      </c>
      <c r="J315">
        <v>0</v>
      </c>
    </row>
    <row r="316" spans="1:10" x14ac:dyDescent="0.2">
      <c r="A316" s="1">
        <v>41214</v>
      </c>
      <c r="B316">
        <v>358585.31</v>
      </c>
      <c r="C316">
        <v>13351238.130000001</v>
      </c>
      <c r="D316">
        <v>13709823.439999999</v>
      </c>
      <c r="E316">
        <v>13710941.5858506</v>
      </c>
      <c r="F316">
        <v>20</v>
      </c>
      <c r="G316">
        <v>4019006.0722573199</v>
      </c>
      <c r="H316">
        <v>3.5158333854480799</v>
      </c>
      <c r="I316">
        <v>419214.13931027002</v>
      </c>
      <c r="J316">
        <v>0</v>
      </c>
    </row>
    <row r="317" spans="1:10" x14ac:dyDescent="0.2">
      <c r="A317" s="1">
        <v>41244</v>
      </c>
      <c r="B317">
        <v>363268.68</v>
      </c>
      <c r="C317">
        <v>13788364.779999999</v>
      </c>
      <c r="D317">
        <v>14151633.460000001</v>
      </c>
      <c r="E317">
        <v>14151629.355746601</v>
      </c>
      <c r="F317">
        <v>20</v>
      </c>
      <c r="G317">
        <v>4127804.4652244998</v>
      </c>
      <c r="H317">
        <v>3.532698213288</v>
      </c>
      <c r="I317">
        <v>430658.10335421201</v>
      </c>
      <c r="J317">
        <v>0</v>
      </c>
    </row>
    <row r="318" spans="1:10" x14ac:dyDescent="0.2">
      <c r="A318" s="1">
        <v>41275</v>
      </c>
      <c r="B318">
        <v>352064.23</v>
      </c>
      <c r="C318">
        <v>12562407.289999999</v>
      </c>
      <c r="D318">
        <v>12914471.52</v>
      </c>
      <c r="E318">
        <v>12912932.4882385</v>
      </c>
      <c r="F318">
        <v>20</v>
      </c>
      <c r="G318">
        <v>4105230.1342321299</v>
      </c>
      <c r="H318">
        <v>3.2558009008245898</v>
      </c>
      <c r="I318">
        <v>452879.48088667798</v>
      </c>
      <c r="J318">
        <v>0</v>
      </c>
    </row>
    <row r="319" spans="1:10" x14ac:dyDescent="0.2">
      <c r="A319" s="1">
        <v>41306</v>
      </c>
      <c r="B319">
        <v>343384.03</v>
      </c>
      <c r="C319">
        <v>11083565.68</v>
      </c>
      <c r="D319">
        <v>11426949.710000001</v>
      </c>
      <c r="E319">
        <v>11356931.464305401</v>
      </c>
      <c r="F319">
        <v>20</v>
      </c>
      <c r="G319">
        <v>3532687.4964948799</v>
      </c>
      <c r="H319">
        <v>3.3326822205578601</v>
      </c>
      <c r="I319">
        <v>416393.34605010302</v>
      </c>
      <c r="J319">
        <v>0</v>
      </c>
    </row>
    <row r="320" spans="1:10" x14ac:dyDescent="0.2">
      <c r="A320" s="1">
        <v>41334</v>
      </c>
      <c r="B320">
        <v>408708.82</v>
      </c>
      <c r="C320">
        <v>13974375.460000001</v>
      </c>
      <c r="D320">
        <v>14383084.279999999</v>
      </c>
      <c r="E320">
        <v>14383088.925236501</v>
      </c>
      <c r="F320">
        <v>20</v>
      </c>
      <c r="G320">
        <v>4020816.7977016801</v>
      </c>
      <c r="H320">
        <v>3.6975952979309299</v>
      </c>
      <c r="I320">
        <v>484264.35978697898</v>
      </c>
      <c r="J320">
        <v>0</v>
      </c>
    </row>
    <row r="321" spans="1:10" x14ac:dyDescent="0.2">
      <c r="A321" s="1">
        <v>41365</v>
      </c>
      <c r="B321">
        <v>509034.05</v>
      </c>
      <c r="C321">
        <v>13718827.609999999</v>
      </c>
      <c r="D321">
        <v>14227861.66</v>
      </c>
      <c r="E321">
        <v>14228543.993747201</v>
      </c>
      <c r="F321">
        <v>20</v>
      </c>
      <c r="G321">
        <v>3533424.9274199102</v>
      </c>
      <c r="H321">
        <v>4.1403206844428802</v>
      </c>
      <c r="I321">
        <v>400968.32017552602</v>
      </c>
      <c r="J321">
        <v>0</v>
      </c>
    </row>
    <row r="322" spans="1:10" x14ac:dyDescent="0.2">
      <c r="A322" s="1">
        <v>41395</v>
      </c>
      <c r="B322">
        <v>521447.67999999999</v>
      </c>
      <c r="C322">
        <v>15791614.130000001</v>
      </c>
      <c r="D322">
        <v>16313061.810000001</v>
      </c>
      <c r="E322">
        <v>16313074.689765999</v>
      </c>
      <c r="F322">
        <v>20</v>
      </c>
      <c r="G322">
        <v>4076019.2154437001</v>
      </c>
      <c r="H322">
        <v>4.1191878458417799</v>
      </c>
      <c r="I322">
        <v>476814.12190722598</v>
      </c>
      <c r="J322">
        <v>0</v>
      </c>
    </row>
    <row r="323" spans="1:10" x14ac:dyDescent="0.2">
      <c r="A323" s="1">
        <v>41426</v>
      </c>
      <c r="B323">
        <v>197260.39</v>
      </c>
      <c r="C323">
        <v>13677796.310000001</v>
      </c>
      <c r="D323">
        <v>13875056.699999999</v>
      </c>
      <c r="E323">
        <v>13876793.553734399</v>
      </c>
      <c r="F323">
        <v>20</v>
      </c>
      <c r="G323">
        <v>3595453.0088969599</v>
      </c>
      <c r="H323">
        <v>3.9808609955670198</v>
      </c>
      <c r="I323">
        <v>436205.09077750798</v>
      </c>
      <c r="J323">
        <v>0</v>
      </c>
    </row>
    <row r="324" spans="1:10" x14ac:dyDescent="0.2">
      <c r="A324" s="1">
        <v>41456</v>
      </c>
      <c r="B324">
        <v>488097.56</v>
      </c>
      <c r="C324">
        <v>12838287.82</v>
      </c>
      <c r="D324">
        <v>13326385.380000001</v>
      </c>
      <c r="E324">
        <v>13329701.9200949</v>
      </c>
      <c r="F324">
        <v>20</v>
      </c>
      <c r="G324">
        <v>3744606.3363147001</v>
      </c>
      <c r="H324">
        <v>3.6587170482170701</v>
      </c>
      <c r="I324">
        <v>370753.12144134397</v>
      </c>
      <c r="J324">
        <v>0</v>
      </c>
    </row>
    <row r="325" spans="1:10" x14ac:dyDescent="0.2">
      <c r="A325" s="1">
        <v>41487</v>
      </c>
      <c r="B325">
        <v>444819.32</v>
      </c>
      <c r="C325">
        <v>11676952.800000001</v>
      </c>
      <c r="D325">
        <v>12121772.119999999</v>
      </c>
      <c r="E325">
        <v>12121685.6391425</v>
      </c>
      <c r="F325">
        <v>20</v>
      </c>
      <c r="G325">
        <v>3614393.4490958098</v>
      </c>
      <c r="H325">
        <v>3.4570661064288801</v>
      </c>
      <c r="I325">
        <v>373511.44902514998</v>
      </c>
      <c r="J325">
        <v>0</v>
      </c>
    </row>
    <row r="326" spans="1:10" x14ac:dyDescent="0.2">
      <c r="A326" s="1">
        <v>41518</v>
      </c>
      <c r="B326">
        <v>442286.57</v>
      </c>
      <c r="C326">
        <v>12491959.050000001</v>
      </c>
      <c r="D326">
        <v>12934245.619999999</v>
      </c>
      <c r="E326">
        <v>12934222.1835286</v>
      </c>
      <c r="F326">
        <v>20</v>
      </c>
      <c r="G326">
        <v>3679296.89777222</v>
      </c>
      <c r="H326">
        <v>3.61173895025436</v>
      </c>
      <c r="I326">
        <v>354437.73170538101</v>
      </c>
      <c r="J326">
        <v>0</v>
      </c>
    </row>
    <row r="327" spans="1:10" x14ac:dyDescent="0.2">
      <c r="A327" s="1">
        <v>41548</v>
      </c>
      <c r="B327">
        <v>436952.84</v>
      </c>
      <c r="C327">
        <v>11447904.75</v>
      </c>
      <c r="D327">
        <v>11884857.59</v>
      </c>
      <c r="E327">
        <v>11900284.228669301</v>
      </c>
      <c r="F327">
        <v>20</v>
      </c>
      <c r="G327">
        <v>3365870.6442591702</v>
      </c>
      <c r="H327">
        <v>3.6343264294855202</v>
      </c>
      <c r="I327">
        <v>332388.41199119203</v>
      </c>
      <c r="J327">
        <v>0</v>
      </c>
    </row>
    <row r="328" spans="1:10" x14ac:dyDescent="0.2">
      <c r="A328" s="1">
        <v>41579</v>
      </c>
      <c r="B328">
        <v>394914.93</v>
      </c>
      <c r="C328">
        <v>11058246.26</v>
      </c>
      <c r="D328">
        <v>11453161.189999999</v>
      </c>
      <c r="E328">
        <v>11452261.1006246</v>
      </c>
      <c r="F328">
        <v>20</v>
      </c>
      <c r="G328">
        <v>3308458.3553426801</v>
      </c>
      <c r="H328">
        <v>3.5591396508376398</v>
      </c>
      <c r="I328">
        <v>323004.215020623</v>
      </c>
      <c r="J328">
        <v>0</v>
      </c>
    </row>
    <row r="329" spans="1:10" x14ac:dyDescent="0.2">
      <c r="A329" s="1">
        <v>41609</v>
      </c>
      <c r="B329">
        <v>416571.72</v>
      </c>
      <c r="C329">
        <v>13363475.51</v>
      </c>
      <c r="D329">
        <v>13780047.23</v>
      </c>
      <c r="E329">
        <v>13780255.2858072</v>
      </c>
      <c r="F329">
        <v>20</v>
      </c>
      <c r="G329">
        <v>3481320.29714404</v>
      </c>
      <c r="H329">
        <v>4.0552420284355497</v>
      </c>
      <c r="I329">
        <v>337341.09761702199</v>
      </c>
      <c r="J329">
        <v>0</v>
      </c>
    </row>
    <row r="330" spans="1:10" x14ac:dyDescent="0.2">
      <c r="A330" s="1">
        <v>41640</v>
      </c>
      <c r="B330">
        <v>191466.11</v>
      </c>
      <c r="C330">
        <v>13934884.52</v>
      </c>
      <c r="D330">
        <v>14126350.630000001</v>
      </c>
      <c r="E330">
        <v>14144598.500408599</v>
      </c>
      <c r="F330">
        <v>20</v>
      </c>
      <c r="G330">
        <v>3194907.9605489802</v>
      </c>
      <c r="H330">
        <v>4.5244805674420503</v>
      </c>
      <c r="I330">
        <v>310700.48186118901</v>
      </c>
      <c r="J330">
        <v>0</v>
      </c>
    </row>
    <row r="331" spans="1:10" x14ac:dyDescent="0.2">
      <c r="A331" s="1">
        <v>41671</v>
      </c>
      <c r="B331">
        <v>215912.19</v>
      </c>
      <c r="C331">
        <v>16681640.73</v>
      </c>
      <c r="D331">
        <v>16897552.920000002</v>
      </c>
      <c r="E331">
        <v>16921324.357346199</v>
      </c>
      <c r="F331">
        <v>20</v>
      </c>
      <c r="G331">
        <v>3019313.2043184</v>
      </c>
      <c r="H331">
        <v>5.7032050771229397</v>
      </c>
      <c r="I331">
        <v>298438.03894685098</v>
      </c>
      <c r="J331">
        <v>0</v>
      </c>
    </row>
    <row r="332" spans="1:10" x14ac:dyDescent="0.2">
      <c r="A332" s="1">
        <v>41699</v>
      </c>
      <c r="B332">
        <v>226207.39</v>
      </c>
      <c r="C332">
        <v>15894426.710000001</v>
      </c>
      <c r="D332">
        <v>16120634.1</v>
      </c>
      <c r="E332">
        <v>16139299.883635201</v>
      </c>
      <c r="F332">
        <v>20</v>
      </c>
      <c r="G332">
        <v>3432112.0284853401</v>
      </c>
      <c r="H332">
        <v>4.8011406466568296</v>
      </c>
      <c r="I332">
        <v>338752.68020553398</v>
      </c>
      <c r="J332">
        <v>0</v>
      </c>
    </row>
    <row r="333" spans="1:10" x14ac:dyDescent="0.2">
      <c r="A333" s="1">
        <v>41730</v>
      </c>
      <c r="B333">
        <v>164739.79</v>
      </c>
      <c r="C333">
        <v>15029364.85</v>
      </c>
      <c r="D333">
        <v>15194104.640000001</v>
      </c>
      <c r="E333">
        <v>15212426.3252638</v>
      </c>
      <c r="F333">
        <v>20</v>
      </c>
      <c r="G333">
        <v>3363139.4439751501</v>
      </c>
      <c r="H333">
        <v>4.61198258478756</v>
      </c>
      <c r="I333">
        <v>298314.22056164802</v>
      </c>
      <c r="J333">
        <v>0</v>
      </c>
    </row>
    <row r="334" spans="1:10" x14ac:dyDescent="0.2">
      <c r="A334" s="1">
        <v>41760</v>
      </c>
      <c r="B334">
        <v>203750.65</v>
      </c>
      <c r="C334">
        <v>15901060.439999999</v>
      </c>
      <c r="D334">
        <v>16104811.09</v>
      </c>
      <c r="E334">
        <v>16104808.354968</v>
      </c>
      <c r="F334">
        <v>20</v>
      </c>
      <c r="G334">
        <v>3577997.19551697</v>
      </c>
      <c r="H334">
        <v>4.5985797129501798</v>
      </c>
      <c r="I334">
        <v>348896.96132894699</v>
      </c>
      <c r="J334">
        <v>0</v>
      </c>
    </row>
    <row r="335" spans="1:10" x14ac:dyDescent="0.2">
      <c r="A335" s="1">
        <v>41791</v>
      </c>
      <c r="B335">
        <v>157710.91</v>
      </c>
      <c r="C335">
        <v>14792854.810000001</v>
      </c>
      <c r="D335">
        <v>14950565.720000001</v>
      </c>
      <c r="E335">
        <v>14950565.471597999</v>
      </c>
      <c r="F335">
        <v>20</v>
      </c>
      <c r="G335">
        <v>3316014.4529355499</v>
      </c>
      <c r="H335">
        <v>4.60677240900268</v>
      </c>
      <c r="I335">
        <v>325558.41803961701</v>
      </c>
      <c r="J335">
        <v>0</v>
      </c>
    </row>
    <row r="336" spans="1:10" x14ac:dyDescent="0.2">
      <c r="A336" s="1">
        <v>41821</v>
      </c>
      <c r="B336">
        <v>175869.59</v>
      </c>
      <c r="C336">
        <v>12137150.130000001</v>
      </c>
      <c r="D336">
        <v>12313019.720000001</v>
      </c>
      <c r="E336">
        <v>12312335.852747399</v>
      </c>
      <c r="F336">
        <v>20</v>
      </c>
      <c r="G336">
        <v>3039114.0134418001</v>
      </c>
      <c r="H336">
        <v>4.1805877613205098</v>
      </c>
      <c r="I336">
        <v>392946.99710505101</v>
      </c>
      <c r="J336">
        <v>0</v>
      </c>
    </row>
    <row r="337" spans="1:10" x14ac:dyDescent="0.2">
      <c r="A337" s="1">
        <v>41852</v>
      </c>
      <c r="B337">
        <v>175637.26</v>
      </c>
      <c r="C337">
        <v>12562892.9</v>
      </c>
      <c r="D337">
        <v>12738530.16</v>
      </c>
      <c r="E337">
        <v>12738591.240901399</v>
      </c>
      <c r="F337">
        <v>20</v>
      </c>
      <c r="G337">
        <v>3439937.0193895502</v>
      </c>
      <c r="H337">
        <v>3.83216977793349</v>
      </c>
      <c r="I337">
        <v>443831.44279782701</v>
      </c>
      <c r="J337">
        <v>0</v>
      </c>
    </row>
    <row r="338" spans="1:10" x14ac:dyDescent="0.2">
      <c r="A338" s="1">
        <v>41883</v>
      </c>
      <c r="B338">
        <v>153910.32999999999</v>
      </c>
      <c r="C338">
        <v>12736650.029999999</v>
      </c>
      <c r="D338">
        <v>12890560.359999999</v>
      </c>
      <c r="E338">
        <v>12890558.259914201</v>
      </c>
      <c r="F338">
        <v>20</v>
      </c>
      <c r="G338">
        <v>3397015.3074591998</v>
      </c>
      <c r="H338">
        <v>3.9255638538087401</v>
      </c>
      <c r="I338">
        <v>444642.24188260199</v>
      </c>
      <c r="J338">
        <v>0</v>
      </c>
    </row>
    <row r="339" spans="1:10" x14ac:dyDescent="0.2">
      <c r="A339" s="1">
        <v>41913</v>
      </c>
      <c r="B339">
        <v>151962.99</v>
      </c>
      <c r="C339">
        <v>12098747.470000001</v>
      </c>
      <c r="D339">
        <v>12250710.460000001</v>
      </c>
      <c r="E339">
        <v>12250716.3263241</v>
      </c>
      <c r="F339">
        <v>20</v>
      </c>
      <c r="G339">
        <v>3311869.8025758001</v>
      </c>
      <c r="H339">
        <v>3.8394178291806398</v>
      </c>
      <c r="I339">
        <v>464935.64161039999</v>
      </c>
      <c r="J339">
        <v>0</v>
      </c>
    </row>
    <row r="340" spans="1:10" x14ac:dyDescent="0.2">
      <c r="A340" s="1">
        <v>41944</v>
      </c>
      <c r="B340">
        <v>110136.13</v>
      </c>
      <c r="C340">
        <v>12200497.84</v>
      </c>
      <c r="D340">
        <v>12310633.970000001</v>
      </c>
      <c r="E340">
        <v>12310133.4240613</v>
      </c>
      <c r="F340">
        <v>20</v>
      </c>
      <c r="G340">
        <v>3240570.8339133998</v>
      </c>
      <c r="H340">
        <v>3.9376838673900201</v>
      </c>
      <c r="I340">
        <v>450210.06977407401</v>
      </c>
      <c r="J340">
        <v>0</v>
      </c>
    </row>
    <row r="341" spans="1:10" x14ac:dyDescent="0.2">
      <c r="A341" s="1">
        <v>41974</v>
      </c>
      <c r="B341">
        <v>158286.6</v>
      </c>
      <c r="C341">
        <v>11765547.09</v>
      </c>
      <c r="D341">
        <v>11923833.689999999</v>
      </c>
      <c r="E341">
        <v>11923901.447079699</v>
      </c>
      <c r="F341">
        <v>20</v>
      </c>
      <c r="G341">
        <v>3366056.6068246998</v>
      </c>
      <c r="H341">
        <v>3.6798032448915099</v>
      </c>
      <c r="I341">
        <v>462524.57720226003</v>
      </c>
      <c r="J341">
        <v>0</v>
      </c>
    </row>
    <row r="342" spans="1:10" x14ac:dyDescent="0.2">
      <c r="A342" s="1">
        <v>42005</v>
      </c>
      <c r="B342">
        <v>93002.11</v>
      </c>
      <c r="C342">
        <v>9773706.1500000004</v>
      </c>
      <c r="D342">
        <v>9866708.2599999998</v>
      </c>
      <c r="E342">
        <v>9867419.8564279992</v>
      </c>
      <c r="F342">
        <v>20</v>
      </c>
      <c r="G342">
        <v>3404761.4341886099</v>
      </c>
      <c r="H342">
        <v>3.0351371259514202</v>
      </c>
      <c r="I342">
        <v>466497.97748546902</v>
      </c>
      <c r="J342">
        <v>0</v>
      </c>
    </row>
    <row r="343" spans="1:10" x14ac:dyDescent="0.2">
      <c r="A343" s="1">
        <v>42036</v>
      </c>
      <c r="B343">
        <v>220642.52</v>
      </c>
      <c r="C343">
        <v>7123294.4900000002</v>
      </c>
      <c r="D343">
        <v>7343937.0099999998</v>
      </c>
      <c r="E343">
        <v>7343791.8534597596</v>
      </c>
      <c r="F343">
        <v>20</v>
      </c>
      <c r="G343">
        <v>2731077.1020644298</v>
      </c>
      <c r="H343">
        <v>2.8233039185484299</v>
      </c>
      <c r="I343">
        <v>366868.83065668098</v>
      </c>
      <c r="J343">
        <v>0</v>
      </c>
    </row>
    <row r="344" spans="1:10" x14ac:dyDescent="0.2">
      <c r="A344" s="1">
        <v>42064</v>
      </c>
      <c r="B344">
        <v>281799.26</v>
      </c>
      <c r="C344">
        <v>7470668.9800000004</v>
      </c>
      <c r="D344">
        <v>7752468.2400000002</v>
      </c>
      <c r="E344">
        <v>7752467.1583273904</v>
      </c>
      <c r="F344">
        <v>20</v>
      </c>
      <c r="G344">
        <v>2990729.1486962298</v>
      </c>
      <c r="H344">
        <v>2.7278786662352199</v>
      </c>
      <c r="I344">
        <v>405879.08288888098</v>
      </c>
      <c r="J344">
        <v>0</v>
      </c>
    </row>
    <row r="345" spans="1:10" x14ac:dyDescent="0.2">
      <c r="A345" s="1">
        <v>42095</v>
      </c>
      <c r="B345">
        <v>85263.66</v>
      </c>
      <c r="C345">
        <v>7178869.2199999997</v>
      </c>
      <c r="D345">
        <v>7264132.8799999999</v>
      </c>
      <c r="E345">
        <v>7264126.9812833201</v>
      </c>
      <c r="F345">
        <v>20</v>
      </c>
      <c r="G345">
        <v>3039094.1946797702</v>
      </c>
      <c r="H345">
        <v>2.51940185756765</v>
      </c>
      <c r="I345">
        <v>392572.57811597403</v>
      </c>
      <c r="J345">
        <v>0</v>
      </c>
    </row>
    <row r="346" spans="1:10" x14ac:dyDescent="0.2">
      <c r="A346" s="1">
        <v>42125</v>
      </c>
      <c r="B346">
        <v>240094.65</v>
      </c>
      <c r="C346">
        <v>8046263.0999999996</v>
      </c>
      <c r="D346">
        <v>8286357.75</v>
      </c>
      <c r="E346">
        <v>8286116.0656655803</v>
      </c>
      <c r="F346">
        <v>20</v>
      </c>
      <c r="G346">
        <v>3218635.8573584598</v>
      </c>
      <c r="H346">
        <v>2.70230295801364</v>
      </c>
      <c r="I346">
        <v>411613.13244296098</v>
      </c>
      <c r="J346">
        <v>0</v>
      </c>
    </row>
    <row r="347" spans="1:10" x14ac:dyDescent="0.2">
      <c r="A347" s="1">
        <v>42156</v>
      </c>
      <c r="B347">
        <v>82975.820000000007</v>
      </c>
      <c r="C347">
        <v>7985556.4500000002</v>
      </c>
      <c r="D347">
        <v>8068532.2699999996</v>
      </c>
      <c r="E347">
        <v>8069064.9621387003</v>
      </c>
      <c r="F347">
        <v>20</v>
      </c>
      <c r="G347">
        <v>3131769.63831768</v>
      </c>
      <c r="H347">
        <v>2.7030265682832999</v>
      </c>
      <c r="I347">
        <v>396191.57597700501</v>
      </c>
      <c r="J347">
        <v>0</v>
      </c>
    </row>
    <row r="348" spans="1:10" x14ac:dyDescent="0.2">
      <c r="A348" s="1">
        <v>42186</v>
      </c>
      <c r="B348">
        <v>221815.08</v>
      </c>
      <c r="C348">
        <v>7881604.5300000003</v>
      </c>
      <c r="D348">
        <v>8103419.6100000003</v>
      </c>
      <c r="E348">
        <v>8114940.9639146496</v>
      </c>
      <c r="F348">
        <v>20</v>
      </c>
      <c r="G348">
        <v>3093487.3556683399</v>
      </c>
      <c r="H348">
        <v>2.7442668942932502</v>
      </c>
      <c r="I348">
        <v>374413.97416076303</v>
      </c>
      <c r="J348">
        <v>0</v>
      </c>
    </row>
    <row r="349" spans="1:10" x14ac:dyDescent="0.2">
      <c r="A349" s="1">
        <v>42217</v>
      </c>
      <c r="B349">
        <v>216010.34</v>
      </c>
      <c r="C349">
        <v>7606695.3099999996</v>
      </c>
      <c r="D349">
        <v>7822705.6500000004</v>
      </c>
      <c r="E349">
        <v>7822703.5195378596</v>
      </c>
      <c r="F349">
        <v>20</v>
      </c>
      <c r="G349">
        <v>2992774.2438230999</v>
      </c>
      <c r="H349">
        <v>2.7336345604007999</v>
      </c>
      <c r="I349">
        <v>358447.58485434699</v>
      </c>
      <c r="J349">
        <v>0</v>
      </c>
    </row>
    <row r="350" spans="1:10" x14ac:dyDescent="0.2">
      <c r="A350" s="1">
        <v>42248</v>
      </c>
      <c r="B350">
        <v>214124.84</v>
      </c>
      <c r="C350">
        <v>6436547.8799999999</v>
      </c>
      <c r="D350">
        <v>6650672.7199999997</v>
      </c>
      <c r="E350">
        <v>6650672.5743819997</v>
      </c>
      <c r="F350">
        <v>20</v>
      </c>
      <c r="G350">
        <v>2735426.7734534298</v>
      </c>
      <c r="H350">
        <v>2.5537280823522899</v>
      </c>
      <c r="I350">
        <v>334863.59420435899</v>
      </c>
      <c r="J350">
        <v>0</v>
      </c>
    </row>
    <row r="351" spans="1:10" x14ac:dyDescent="0.2">
      <c r="A351" s="1">
        <v>42278</v>
      </c>
      <c r="B351">
        <v>205613.87</v>
      </c>
      <c r="C351">
        <v>6028005.7199999997</v>
      </c>
      <c r="D351">
        <v>6233619.5899999999</v>
      </c>
      <c r="E351">
        <v>6233884.5646080105</v>
      </c>
      <c r="F351">
        <v>20</v>
      </c>
      <c r="G351">
        <v>2846330.88352441</v>
      </c>
      <c r="H351">
        <v>2.3080935970527099</v>
      </c>
      <c r="I351">
        <v>335713.52274808602</v>
      </c>
      <c r="J351">
        <v>0</v>
      </c>
    </row>
    <row r="352" spans="1:10" x14ac:dyDescent="0.2">
      <c r="A352" s="1">
        <v>42309</v>
      </c>
      <c r="B352">
        <v>146039.35999999999</v>
      </c>
      <c r="C352">
        <v>4707330.74</v>
      </c>
      <c r="D352">
        <v>4853370.0999999996</v>
      </c>
      <c r="E352">
        <v>4853374.8908322901</v>
      </c>
      <c r="F352">
        <v>20</v>
      </c>
      <c r="G352">
        <v>2653020.4554452999</v>
      </c>
      <c r="H352">
        <v>1.95216741429869</v>
      </c>
      <c r="I352">
        <v>325765.19175591198</v>
      </c>
      <c r="J352">
        <v>0</v>
      </c>
    </row>
    <row r="353" spans="1:10" x14ac:dyDescent="0.2">
      <c r="A353" s="1">
        <v>42339</v>
      </c>
      <c r="B353">
        <v>153995.17000000001</v>
      </c>
      <c r="C353">
        <v>4461336.4800000004</v>
      </c>
      <c r="D353">
        <v>4615331.6500000004</v>
      </c>
      <c r="E353">
        <v>4615340.26191602</v>
      </c>
      <c r="F353">
        <v>20</v>
      </c>
      <c r="G353">
        <v>2662992.7884186702</v>
      </c>
      <c r="H353">
        <v>1.85539160804709</v>
      </c>
      <c r="I353">
        <v>325554.21000591997</v>
      </c>
      <c r="J353">
        <v>0</v>
      </c>
    </row>
    <row r="354" spans="1:10" x14ac:dyDescent="0.2">
      <c r="A354" s="1">
        <v>42370</v>
      </c>
      <c r="B354">
        <v>172104.82</v>
      </c>
      <c r="C354">
        <v>5184517.41</v>
      </c>
      <c r="D354">
        <v>5356622.2300000004</v>
      </c>
      <c r="E354">
        <v>5356796.4205261599</v>
      </c>
      <c r="F354">
        <v>20</v>
      </c>
      <c r="G354">
        <v>2576661.1978959502</v>
      </c>
      <c r="H354">
        <v>2.2005241821933099</v>
      </c>
      <c r="I354">
        <v>313208.85476309602</v>
      </c>
      <c r="J354">
        <v>0</v>
      </c>
    </row>
    <row r="355" spans="1:10" x14ac:dyDescent="0.2">
      <c r="A355" s="1">
        <v>42401</v>
      </c>
      <c r="B355">
        <v>136136.19</v>
      </c>
      <c r="C355">
        <v>4108853.37</v>
      </c>
      <c r="D355">
        <v>4244989.5599999996</v>
      </c>
      <c r="E355">
        <v>4244986.6990985004</v>
      </c>
      <c r="F355">
        <v>20</v>
      </c>
      <c r="G355">
        <v>2388973.3484836901</v>
      </c>
      <c r="H355">
        <v>1.8967120638981501</v>
      </c>
      <c r="I355">
        <v>286207.87130170199</v>
      </c>
      <c r="J355">
        <v>0</v>
      </c>
    </row>
    <row r="356" spans="1:10" x14ac:dyDescent="0.2">
      <c r="A356" s="1">
        <v>42430</v>
      </c>
      <c r="B356">
        <v>45291.13</v>
      </c>
      <c r="C356">
        <v>3596896.14</v>
      </c>
      <c r="D356">
        <v>3642187.27</v>
      </c>
      <c r="E356">
        <v>3642164.8871299201</v>
      </c>
      <c r="F356">
        <v>20</v>
      </c>
      <c r="G356">
        <v>2486560.2218265999</v>
      </c>
      <c r="H356">
        <v>1.5879893403455601</v>
      </c>
      <c r="I356">
        <v>306466.239258021</v>
      </c>
      <c r="J356">
        <v>0</v>
      </c>
    </row>
    <row r="357" spans="1:10" x14ac:dyDescent="0.2">
      <c r="A357" s="1">
        <v>42461</v>
      </c>
      <c r="B357">
        <v>113948.98</v>
      </c>
      <c r="C357">
        <v>3880980.79</v>
      </c>
      <c r="D357">
        <v>3994929.77</v>
      </c>
      <c r="E357">
        <v>3995010.9293481698</v>
      </c>
      <c r="F357">
        <v>20</v>
      </c>
      <c r="G357">
        <v>2339032.3233392299</v>
      </c>
      <c r="H357">
        <v>1.8347848843641801</v>
      </c>
      <c r="I357">
        <v>296610.22155389201</v>
      </c>
      <c r="J357">
        <v>0</v>
      </c>
    </row>
    <row r="358" spans="1:10" x14ac:dyDescent="0.2">
      <c r="A358" s="1">
        <v>42491</v>
      </c>
      <c r="B358">
        <v>122903.21</v>
      </c>
      <c r="C358">
        <v>4144661.3</v>
      </c>
      <c r="D358">
        <v>4267564.51</v>
      </c>
      <c r="E358">
        <v>4269442.12372371</v>
      </c>
      <c r="F358">
        <v>20</v>
      </c>
      <c r="G358">
        <v>2496323.1767449002</v>
      </c>
      <c r="H358">
        <v>1.8358106640495</v>
      </c>
      <c r="I358">
        <v>313334.58505850902</v>
      </c>
      <c r="J358">
        <v>0</v>
      </c>
    </row>
    <row r="359" spans="1:10" x14ac:dyDescent="0.2">
      <c r="A359" s="1">
        <v>42522</v>
      </c>
      <c r="B359">
        <v>150256.06</v>
      </c>
      <c r="C359">
        <v>4961782.6100000003</v>
      </c>
      <c r="D359">
        <v>5112038.67</v>
      </c>
      <c r="E359">
        <v>5112030.1069640703</v>
      </c>
      <c r="F359">
        <v>20</v>
      </c>
      <c r="G359">
        <v>2378546.86956236</v>
      </c>
      <c r="H359">
        <v>2.2804877489212001</v>
      </c>
      <c r="I359">
        <v>312216.88930777903</v>
      </c>
      <c r="J359">
        <v>0</v>
      </c>
    </row>
    <row r="360" spans="1:10" x14ac:dyDescent="0.2">
      <c r="A360" s="1">
        <v>42552</v>
      </c>
      <c r="B360">
        <v>232190.07</v>
      </c>
      <c r="C360">
        <v>6106039.5499999998</v>
      </c>
      <c r="D360">
        <v>6338229.6200000001</v>
      </c>
      <c r="E360">
        <v>6338370.1993216202</v>
      </c>
      <c r="F360">
        <v>20</v>
      </c>
      <c r="G360">
        <v>2406554.8881796999</v>
      </c>
      <c r="H360">
        <v>2.7171081935725101</v>
      </c>
      <c r="I360">
        <v>200499.805633418</v>
      </c>
      <c r="J360">
        <v>0</v>
      </c>
    </row>
    <row r="361" spans="1:10" x14ac:dyDescent="0.2">
      <c r="A361" s="1">
        <v>42583</v>
      </c>
      <c r="B361">
        <v>63060.89</v>
      </c>
      <c r="C361">
        <v>5746538.1299999999</v>
      </c>
      <c r="D361">
        <v>5809599.0199999996</v>
      </c>
      <c r="E361">
        <v>5809602.5658792099</v>
      </c>
      <c r="F361">
        <v>20</v>
      </c>
      <c r="G361">
        <v>2280028.9655519398</v>
      </c>
      <c r="H361">
        <v>2.6370370300149899</v>
      </c>
      <c r="I361">
        <v>202918.24578804499</v>
      </c>
      <c r="J361">
        <v>0</v>
      </c>
    </row>
    <row r="362" spans="1:10" x14ac:dyDescent="0.2">
      <c r="A362" s="1">
        <v>42614</v>
      </c>
      <c r="B362">
        <v>419209.65</v>
      </c>
      <c r="C362">
        <v>5711845.0099999998</v>
      </c>
      <c r="D362">
        <v>6131054.6600000001</v>
      </c>
      <c r="E362">
        <v>6131094.2777669597</v>
      </c>
      <c r="F362">
        <v>20</v>
      </c>
      <c r="G362">
        <v>2224424.4970247</v>
      </c>
      <c r="H362">
        <v>2.8462971381384499</v>
      </c>
      <c r="I362">
        <v>200278.80211950399</v>
      </c>
      <c r="J362">
        <v>0</v>
      </c>
    </row>
    <row r="363" spans="1:10" x14ac:dyDescent="0.2">
      <c r="A363" s="1">
        <v>42644</v>
      </c>
      <c r="B363">
        <v>237384.4</v>
      </c>
      <c r="C363">
        <v>5798733.79</v>
      </c>
      <c r="D363">
        <v>6036118.1900000004</v>
      </c>
      <c r="E363">
        <v>6036305.2556568803</v>
      </c>
      <c r="F363">
        <v>20</v>
      </c>
      <c r="G363">
        <v>2166806.9713503802</v>
      </c>
      <c r="H363">
        <v>2.8759590662371202</v>
      </c>
      <c r="I363">
        <v>195342.89838406001</v>
      </c>
      <c r="J363">
        <v>0</v>
      </c>
    </row>
    <row r="364" spans="1:10" x14ac:dyDescent="0.2">
      <c r="A364" s="1">
        <v>42675</v>
      </c>
      <c r="B364">
        <v>213981.66</v>
      </c>
      <c r="C364">
        <v>4771955.33</v>
      </c>
      <c r="D364">
        <v>4985936.99</v>
      </c>
      <c r="E364">
        <v>4985938.8190318998</v>
      </c>
      <c r="F364">
        <v>20</v>
      </c>
      <c r="G364">
        <v>2103018.7030413998</v>
      </c>
      <c r="H364">
        <v>2.4605986412049199</v>
      </c>
      <c r="I364">
        <v>188746.14410032</v>
      </c>
      <c r="J364">
        <v>0</v>
      </c>
    </row>
    <row r="365" spans="1:10" x14ac:dyDescent="0.2">
      <c r="A365" s="1">
        <v>42705</v>
      </c>
      <c r="B365">
        <v>204761.3</v>
      </c>
      <c r="C365">
        <v>6767977.6799999997</v>
      </c>
      <c r="D365">
        <v>6972738.9800000004</v>
      </c>
      <c r="E365">
        <v>6972732.5548920901</v>
      </c>
      <c r="F365">
        <v>20</v>
      </c>
      <c r="G365">
        <v>2110373.63927066</v>
      </c>
      <c r="H365">
        <v>3.3944965346479798</v>
      </c>
      <c r="I365">
        <v>190923.45042460799</v>
      </c>
      <c r="J365">
        <v>0</v>
      </c>
    </row>
    <row r="366" spans="1:10" x14ac:dyDescent="0.2">
      <c r="A366" s="1">
        <v>42736</v>
      </c>
      <c r="B366">
        <v>144197.41</v>
      </c>
      <c r="C366">
        <v>6967998.8700000001</v>
      </c>
      <c r="D366">
        <v>7112196.2800000003</v>
      </c>
      <c r="E366">
        <v>7112188.5707045496</v>
      </c>
      <c r="F366">
        <v>20</v>
      </c>
      <c r="G366">
        <v>2089238.5247402401</v>
      </c>
      <c r="H366">
        <v>3.4941841256917998</v>
      </c>
      <c r="I366">
        <v>187995.51722656601</v>
      </c>
      <c r="J366">
        <v>0</v>
      </c>
    </row>
    <row r="367" spans="1:10" x14ac:dyDescent="0.2">
      <c r="A367" s="1">
        <v>42767</v>
      </c>
      <c r="B367">
        <v>133235.22</v>
      </c>
      <c r="C367">
        <v>5194006.22</v>
      </c>
      <c r="D367">
        <v>5327241.4400000004</v>
      </c>
      <c r="E367">
        <v>5327179.2100270595</v>
      </c>
      <c r="F367">
        <v>20</v>
      </c>
      <c r="G367">
        <v>1899273.22583304</v>
      </c>
      <c r="H367">
        <v>2.8937184280648198</v>
      </c>
      <c r="I367">
        <v>168782.72349613701</v>
      </c>
      <c r="J367">
        <v>0</v>
      </c>
    </row>
    <row r="368" spans="1:10" x14ac:dyDescent="0.2">
      <c r="A368" s="1">
        <v>42795</v>
      </c>
      <c r="B368">
        <v>115225.17</v>
      </c>
      <c r="C368">
        <v>5249477.13</v>
      </c>
      <c r="D368">
        <v>5364702.3</v>
      </c>
      <c r="E368">
        <v>5364701.5061855502</v>
      </c>
      <c r="F368">
        <v>20</v>
      </c>
      <c r="G368">
        <v>2003568.5348437</v>
      </c>
      <c r="H368">
        <v>2.7687501687721801</v>
      </c>
      <c r="I368">
        <v>182679.21280959199</v>
      </c>
      <c r="J368">
        <v>0</v>
      </c>
    </row>
    <row r="369" spans="1:10" x14ac:dyDescent="0.2">
      <c r="A369" s="1">
        <v>42826</v>
      </c>
      <c r="B369">
        <v>118759.77</v>
      </c>
      <c r="C369">
        <v>5078526.41</v>
      </c>
      <c r="D369">
        <v>5197286.18</v>
      </c>
      <c r="E369">
        <v>5197292.0506781796</v>
      </c>
      <c r="F369">
        <v>20</v>
      </c>
      <c r="G369">
        <v>1682000.9309091</v>
      </c>
      <c r="H369">
        <v>3.1833683886455701</v>
      </c>
      <c r="I369">
        <v>157136.54245027801</v>
      </c>
      <c r="J369">
        <v>0</v>
      </c>
    </row>
    <row r="370" spans="1:10" x14ac:dyDescent="0.2">
      <c r="A370" s="1">
        <v>42856</v>
      </c>
      <c r="B370">
        <v>126634.5</v>
      </c>
      <c r="C370">
        <v>5784647.3300000001</v>
      </c>
      <c r="D370">
        <v>5911281.8300000001</v>
      </c>
      <c r="E370">
        <v>5911272.2704597004</v>
      </c>
      <c r="F370">
        <v>20</v>
      </c>
      <c r="G370">
        <v>1967399.1412531999</v>
      </c>
      <c r="H370">
        <v>3.0954789422732101</v>
      </c>
      <c r="I370">
        <v>178770.342335989</v>
      </c>
      <c r="J370">
        <v>0</v>
      </c>
    </row>
    <row r="371" spans="1:10" x14ac:dyDescent="0.2">
      <c r="A371" s="1">
        <v>42887</v>
      </c>
      <c r="B371">
        <v>108781.36</v>
      </c>
      <c r="C371">
        <v>5294780.41</v>
      </c>
      <c r="D371">
        <v>5403561.7699999996</v>
      </c>
      <c r="E371">
        <v>5404478.2913109502</v>
      </c>
      <c r="F371">
        <v>20</v>
      </c>
      <c r="G371">
        <v>1881309.70607574</v>
      </c>
      <c r="H371">
        <v>2.9651604884582499</v>
      </c>
      <c r="I371">
        <v>173906.91569783501</v>
      </c>
      <c r="J371">
        <v>0</v>
      </c>
    </row>
    <row r="372" spans="1:10" x14ac:dyDescent="0.2">
      <c r="A372" s="1">
        <v>42917</v>
      </c>
      <c r="B372">
        <v>88992.65</v>
      </c>
      <c r="C372">
        <v>5196246.1100000003</v>
      </c>
      <c r="D372">
        <v>5285238.76</v>
      </c>
      <c r="E372">
        <v>5285238.1923400704</v>
      </c>
      <c r="F372">
        <v>20</v>
      </c>
      <c r="G372">
        <v>1875772.70788046</v>
      </c>
      <c r="H372">
        <v>2.9243797929000901</v>
      </c>
      <c r="I372">
        <v>200233.61065903201</v>
      </c>
      <c r="J372">
        <v>0</v>
      </c>
    </row>
    <row r="373" spans="1:10" x14ac:dyDescent="0.2">
      <c r="A373" s="1">
        <v>42948</v>
      </c>
      <c r="B373">
        <v>72165.5</v>
      </c>
      <c r="C373">
        <v>4845742.32</v>
      </c>
      <c r="D373">
        <v>4917907.82</v>
      </c>
      <c r="E373">
        <v>4917909.4772388199</v>
      </c>
      <c r="F373">
        <v>20</v>
      </c>
      <c r="G373">
        <v>1772547.8277101</v>
      </c>
      <c r="H373">
        <v>2.8809383507708599</v>
      </c>
      <c r="I373">
        <v>188691.53818678801</v>
      </c>
      <c r="J373">
        <v>0</v>
      </c>
    </row>
    <row r="374" spans="1:10" x14ac:dyDescent="0.2">
      <c r="A374" s="1">
        <v>42979</v>
      </c>
      <c r="B374">
        <v>69193.25</v>
      </c>
      <c r="C374">
        <v>4698588.8</v>
      </c>
      <c r="D374">
        <v>4767782.05</v>
      </c>
      <c r="E374">
        <v>4767781.8198958104</v>
      </c>
      <c r="F374">
        <v>20</v>
      </c>
      <c r="G374">
        <v>1707747.5091651999</v>
      </c>
      <c r="H374">
        <v>2.8989399905203999</v>
      </c>
      <c r="I374">
        <v>182875.72813479899</v>
      </c>
      <c r="J374">
        <v>0</v>
      </c>
    </row>
    <row r="375" spans="1:10" x14ac:dyDescent="0.2">
      <c r="A375" s="1">
        <v>43009</v>
      </c>
      <c r="B375">
        <v>71294.47</v>
      </c>
      <c r="C375">
        <v>4659501.03</v>
      </c>
      <c r="D375">
        <v>4730795.5</v>
      </c>
      <c r="E375">
        <v>4730795.4490030501</v>
      </c>
      <c r="F375">
        <v>20</v>
      </c>
      <c r="G375">
        <v>1720542.64029</v>
      </c>
      <c r="H375">
        <v>2.8552125515219999</v>
      </c>
      <c r="I375">
        <v>181719.492981769</v>
      </c>
      <c r="J375">
        <v>0</v>
      </c>
    </row>
    <row r="376" spans="1:10" x14ac:dyDescent="0.2">
      <c r="A376" s="1">
        <v>43040</v>
      </c>
      <c r="B376">
        <v>67807.73</v>
      </c>
      <c r="C376">
        <v>4790167.7300000004</v>
      </c>
      <c r="D376">
        <v>4857975.46</v>
      </c>
      <c r="E376">
        <v>4857976.4978470895</v>
      </c>
      <c r="F376">
        <v>20</v>
      </c>
      <c r="G376">
        <v>1740698.3281471001</v>
      </c>
      <c r="H376">
        <v>2.8944214006998701</v>
      </c>
      <c r="I376">
        <v>180337.995304365</v>
      </c>
      <c r="J376">
        <v>0</v>
      </c>
    </row>
    <row r="377" spans="1:10" x14ac:dyDescent="0.2">
      <c r="A377" s="1">
        <v>43070</v>
      </c>
      <c r="B377">
        <v>77775.97</v>
      </c>
      <c r="C377">
        <v>4568990.6500000004</v>
      </c>
      <c r="D377">
        <v>4646766.62</v>
      </c>
      <c r="E377">
        <v>4646774.93580171</v>
      </c>
      <c r="F377">
        <v>20</v>
      </c>
      <c r="G377">
        <v>1696083.32104395</v>
      </c>
      <c r="H377">
        <v>2.84307696291566</v>
      </c>
      <c r="I377">
        <v>175320.48144385</v>
      </c>
      <c r="J377">
        <v>0</v>
      </c>
    </row>
    <row r="378" spans="1:10" x14ac:dyDescent="0.2">
      <c r="A378" s="1">
        <v>43101</v>
      </c>
      <c r="B378">
        <v>56557.06</v>
      </c>
      <c r="C378">
        <v>5549566.8399999999</v>
      </c>
      <c r="D378">
        <v>5606123.9000000004</v>
      </c>
      <c r="E378">
        <v>5606124.4329831302</v>
      </c>
      <c r="F378">
        <v>20</v>
      </c>
      <c r="G378">
        <v>1706321.7482091</v>
      </c>
      <c r="H378">
        <v>3.38444649393404</v>
      </c>
      <c r="I378">
        <v>168830.22526658999</v>
      </c>
      <c r="J378">
        <v>0</v>
      </c>
    </row>
    <row r="379" spans="1:10" x14ac:dyDescent="0.2">
      <c r="A379" s="1">
        <v>43132</v>
      </c>
      <c r="B379">
        <v>33493.9</v>
      </c>
      <c r="C379">
        <v>4326573.8600000003</v>
      </c>
      <c r="D379">
        <v>4360067.76</v>
      </c>
      <c r="E379">
        <v>4360033.2846534196</v>
      </c>
      <c r="F379">
        <v>20</v>
      </c>
      <c r="G379">
        <v>1533157.0931132999</v>
      </c>
      <c r="H379">
        <v>2.9470435295455899</v>
      </c>
      <c r="I379">
        <v>158247.40638306501</v>
      </c>
      <c r="J379">
        <v>0</v>
      </c>
    </row>
    <row r="380" spans="1:10" x14ac:dyDescent="0.2">
      <c r="A380" s="1">
        <v>43160</v>
      </c>
      <c r="B380">
        <v>50032.38</v>
      </c>
      <c r="C380">
        <v>3919125.03</v>
      </c>
      <c r="D380">
        <v>3969157.41</v>
      </c>
      <c r="E380">
        <v>3969815.3468111502</v>
      </c>
      <c r="F380">
        <v>20</v>
      </c>
      <c r="G380">
        <v>1591576.3471540499</v>
      </c>
      <c r="H380">
        <v>2.59798541192629</v>
      </c>
      <c r="I380">
        <v>165076.78506200499</v>
      </c>
      <c r="J380">
        <v>0</v>
      </c>
    </row>
    <row r="381" spans="1:10" x14ac:dyDescent="0.2">
      <c r="A381" s="1">
        <v>43191</v>
      </c>
      <c r="B381">
        <v>53532.12</v>
      </c>
      <c r="C381">
        <v>3753670.7</v>
      </c>
      <c r="D381">
        <v>3807202.82</v>
      </c>
      <c r="E381">
        <v>3807202.0565114301</v>
      </c>
      <c r="F381">
        <v>20</v>
      </c>
      <c r="G381">
        <v>1481906.5081025399</v>
      </c>
      <c r="H381">
        <v>2.6705028264781401</v>
      </c>
      <c r="I381">
        <v>150233.46195277301</v>
      </c>
      <c r="J381">
        <v>0</v>
      </c>
    </row>
    <row r="382" spans="1:10" x14ac:dyDescent="0.2">
      <c r="A382" s="1">
        <v>43221</v>
      </c>
      <c r="B382">
        <v>57848.6</v>
      </c>
      <c r="C382">
        <v>3781827.38</v>
      </c>
      <c r="D382">
        <v>3839675.98</v>
      </c>
      <c r="E382">
        <v>3839675.8537933901</v>
      </c>
      <c r="F382">
        <v>20</v>
      </c>
      <c r="G382">
        <v>1442160.5920909899</v>
      </c>
      <c r="H382">
        <v>2.7644805656067999</v>
      </c>
      <c r="I382">
        <v>147149.07552614901</v>
      </c>
      <c r="J382">
        <v>0</v>
      </c>
    </row>
    <row r="383" spans="1:10" x14ac:dyDescent="0.2">
      <c r="A383" s="1">
        <v>43252</v>
      </c>
      <c r="B383">
        <v>50063.43</v>
      </c>
      <c r="C383">
        <v>3696585.48</v>
      </c>
      <c r="D383">
        <v>3746648.91</v>
      </c>
      <c r="E383">
        <v>3746649.3594092601</v>
      </c>
      <c r="F383">
        <v>20</v>
      </c>
      <c r="G383">
        <v>1331449.91495509</v>
      </c>
      <c r="H383">
        <v>2.93585956154346</v>
      </c>
      <c r="I383">
        <v>162300.60412787599</v>
      </c>
      <c r="J383">
        <v>0</v>
      </c>
    </row>
    <row r="384" spans="1:10" x14ac:dyDescent="0.2">
      <c r="A384" s="1"/>
      <c r="D384"/>
      <c r="G384"/>
    </row>
    <row r="385" spans="1:26" x14ac:dyDescent="0.2">
      <c r="D385" s="27">
        <f>SUM(D210:D384)</f>
        <v>2743297193.5800004</v>
      </c>
      <c r="F385" s="22"/>
      <c r="G385" s="60">
        <f>SUM(G210:G384)</f>
        <v>551338444.73054242</v>
      </c>
    </row>
    <row r="386" spans="1:26" x14ac:dyDescent="0.2">
      <c r="D386" s="27">
        <f>+Z211+Z212+Z213+Z214+Z215+Z216+Z217+Z218+Z219+Z220+Z221+Z222+Z223+Z224+Z225</f>
        <v>2743297193.5800004</v>
      </c>
      <c r="G386" s="60">
        <f>+Z230+Z231+Z232+Z233+Z234+Z235+Z236+Z237+Z238+Z239+Z240+Z241+Z242+Z243+Z244</f>
        <v>551338444.73054254</v>
      </c>
    </row>
    <row r="387" spans="1:26" ht="15.75" x14ac:dyDescent="0.25">
      <c r="A387" s="28" t="s">
        <v>2</v>
      </c>
    </row>
    <row r="388" spans="1:26" x14ac:dyDescent="0.2">
      <c r="M388" s="10" t="s">
        <v>49</v>
      </c>
    </row>
    <row r="389" spans="1:26" x14ac:dyDescent="0.2">
      <c r="A389" s="13" t="s">
        <v>38</v>
      </c>
      <c r="B389" s="13" t="s">
        <v>39</v>
      </c>
      <c r="C389" s="13" t="s">
        <v>40</v>
      </c>
      <c r="D389" s="65" t="s">
        <v>5</v>
      </c>
      <c r="E389" s="13" t="s">
        <v>41</v>
      </c>
      <c r="F389" s="13" t="s">
        <v>42</v>
      </c>
      <c r="G389" s="61" t="s">
        <v>43</v>
      </c>
      <c r="H389" s="13" t="s">
        <v>44</v>
      </c>
      <c r="I389" s="13" t="s">
        <v>45</v>
      </c>
      <c r="J389" s="13" t="s">
        <v>46</v>
      </c>
    </row>
    <row r="390" spans="1:26" x14ac:dyDescent="0.2">
      <c r="A390" s="1">
        <v>37987</v>
      </c>
      <c r="B390">
        <v>2394.5300000000002</v>
      </c>
      <c r="C390">
        <v>1295243.95</v>
      </c>
      <c r="D390" s="27">
        <v>1297638.48</v>
      </c>
      <c r="E390">
        <v>1297298.39611493</v>
      </c>
      <c r="F390">
        <v>50</v>
      </c>
      <c r="G390" s="60">
        <v>202396.636995676</v>
      </c>
      <c r="H390">
        <v>6.4126850112469</v>
      </c>
      <c r="I390">
        <v>607.48427401599997</v>
      </c>
      <c r="J390">
        <v>0</v>
      </c>
      <c r="N390" s="9" t="s">
        <v>21</v>
      </c>
      <c r="O390" s="9" t="s">
        <v>22</v>
      </c>
      <c r="P390" s="9" t="s">
        <v>23</v>
      </c>
      <c r="Q390" s="9" t="s">
        <v>24</v>
      </c>
      <c r="R390" s="9" t="s">
        <v>25</v>
      </c>
      <c r="S390" s="9" t="s">
        <v>26</v>
      </c>
      <c r="T390" s="9" t="s">
        <v>27</v>
      </c>
      <c r="U390" s="9" t="s">
        <v>28</v>
      </c>
      <c r="V390" s="9" t="s">
        <v>29</v>
      </c>
      <c r="W390" s="9" t="s">
        <v>30</v>
      </c>
      <c r="X390" s="9" t="s">
        <v>31</v>
      </c>
      <c r="Y390" s="9" t="s">
        <v>32</v>
      </c>
    </row>
    <row r="391" spans="1:26" x14ac:dyDescent="0.2">
      <c r="A391" s="1">
        <v>38018</v>
      </c>
      <c r="B391">
        <v>3894.2</v>
      </c>
      <c r="C391">
        <v>1108562.83</v>
      </c>
      <c r="D391" s="27">
        <v>1112457.03</v>
      </c>
      <c r="E391">
        <v>1113346.5206490599</v>
      </c>
      <c r="F391">
        <v>50</v>
      </c>
      <c r="G391" s="60">
        <v>207869.61792387001</v>
      </c>
      <c r="H391">
        <v>5.35886647309185</v>
      </c>
      <c r="I391">
        <v>599.00561757699995</v>
      </c>
      <c r="J391">
        <v>0</v>
      </c>
      <c r="M391">
        <v>2004</v>
      </c>
      <c r="N391">
        <v>1297638.48</v>
      </c>
      <c r="O391">
        <v>1112457.03</v>
      </c>
      <c r="P391">
        <v>1124707.47</v>
      </c>
      <c r="Q391">
        <v>1123631.6100000001</v>
      </c>
      <c r="R391">
        <v>1254603.46</v>
      </c>
      <c r="S391">
        <v>1210573.1100000001</v>
      </c>
      <c r="T391">
        <v>1309700.83</v>
      </c>
      <c r="U391">
        <v>1325793.3600000001</v>
      </c>
      <c r="V391">
        <v>1130468.6499999999</v>
      </c>
      <c r="W391">
        <v>1421334.91</v>
      </c>
      <c r="X391">
        <v>1388108.66</v>
      </c>
      <c r="Y391">
        <v>1139523.23</v>
      </c>
      <c r="Z391" s="27">
        <f t="shared" ref="Z391:Z401" si="6">SUM(N391:Y391)</f>
        <v>14838540.800000001</v>
      </c>
    </row>
    <row r="392" spans="1:26" x14ac:dyDescent="0.2">
      <c r="A392" s="1">
        <v>38047</v>
      </c>
      <c r="B392">
        <v>-1364.14</v>
      </c>
      <c r="C392">
        <v>1126071.6100000001</v>
      </c>
      <c r="D392" s="27">
        <v>1124707.47</v>
      </c>
      <c r="E392">
        <v>1124611.8895984299</v>
      </c>
      <c r="F392">
        <v>50</v>
      </c>
      <c r="G392" s="60">
        <v>117553.055439106</v>
      </c>
      <c r="H392">
        <v>9.57068063821397</v>
      </c>
      <c r="I392">
        <v>450.86205550800003</v>
      </c>
      <c r="J392">
        <v>0</v>
      </c>
      <c r="M392">
        <v>2005</v>
      </c>
      <c r="N392">
        <v>987927.33</v>
      </c>
      <c r="O392">
        <v>911752.17</v>
      </c>
      <c r="P392">
        <v>1141508.8</v>
      </c>
      <c r="Q392">
        <v>1070490.58</v>
      </c>
      <c r="R392">
        <v>994797.17</v>
      </c>
      <c r="S392">
        <v>979611.51</v>
      </c>
      <c r="T392">
        <v>1057589.3600000001</v>
      </c>
      <c r="U392">
        <v>1111822.3899999999</v>
      </c>
      <c r="V392">
        <v>367970.38</v>
      </c>
      <c r="W392">
        <v>341114.27</v>
      </c>
      <c r="X392">
        <v>536586.6</v>
      </c>
      <c r="Y392">
        <v>963070.66</v>
      </c>
      <c r="Z392" s="27">
        <f t="shared" si="6"/>
        <v>10464241.219999999</v>
      </c>
    </row>
    <row r="393" spans="1:26" x14ac:dyDescent="0.2">
      <c r="A393" s="1">
        <v>38078</v>
      </c>
      <c r="B393">
        <v>89308.97</v>
      </c>
      <c r="C393">
        <v>1034322.64</v>
      </c>
      <c r="D393" s="27">
        <v>1123631.6100000001</v>
      </c>
      <c r="E393">
        <v>1124081.0682401101</v>
      </c>
      <c r="F393">
        <v>50</v>
      </c>
      <c r="G393" s="60">
        <v>187504.629687554</v>
      </c>
      <c r="H393">
        <v>5.9960214917486399</v>
      </c>
      <c r="I393">
        <v>200.72116883499999</v>
      </c>
      <c r="J393">
        <v>0</v>
      </c>
      <c r="M393">
        <v>2006</v>
      </c>
      <c r="N393">
        <v>905461.43</v>
      </c>
      <c r="O393">
        <v>726668.16</v>
      </c>
      <c r="P393">
        <v>843111.23</v>
      </c>
      <c r="Q393">
        <v>891182.97</v>
      </c>
      <c r="R393">
        <v>1056011.52</v>
      </c>
      <c r="S393">
        <v>1371316.34</v>
      </c>
      <c r="T393">
        <v>1674534.82</v>
      </c>
      <c r="U393">
        <v>1561055.42</v>
      </c>
      <c r="V393">
        <v>1359323.88</v>
      </c>
      <c r="W393">
        <v>1286966.21</v>
      </c>
      <c r="X393">
        <v>1218890.06</v>
      </c>
      <c r="Y393">
        <v>1171698.8600000001</v>
      </c>
      <c r="Z393" s="27">
        <f t="shared" si="6"/>
        <v>14066220.9</v>
      </c>
    </row>
    <row r="394" spans="1:26" x14ac:dyDescent="0.2">
      <c r="A394" s="1">
        <v>38108</v>
      </c>
      <c r="B394">
        <v>7596.17</v>
      </c>
      <c r="C394">
        <v>1247007.29</v>
      </c>
      <c r="D394" s="27">
        <v>1254603.46</v>
      </c>
      <c r="E394">
        <v>1254603.4495715301</v>
      </c>
      <c r="F394">
        <v>50</v>
      </c>
      <c r="G394" s="60">
        <v>196468.560773203</v>
      </c>
      <c r="H394">
        <v>6.3868998419537499</v>
      </c>
      <c r="I394">
        <v>221.57017971900001</v>
      </c>
      <c r="J394">
        <v>0</v>
      </c>
      <c r="M394">
        <v>2007</v>
      </c>
      <c r="N394">
        <v>1143074.33</v>
      </c>
      <c r="O394">
        <v>1197717.31</v>
      </c>
      <c r="P394">
        <v>1430511.74</v>
      </c>
      <c r="Q394">
        <v>1219678.43</v>
      </c>
      <c r="R394">
        <v>1383533.4</v>
      </c>
      <c r="S394">
        <v>1414467.14</v>
      </c>
      <c r="T394">
        <v>1498284.04</v>
      </c>
      <c r="U394">
        <v>1234923.1100000001</v>
      </c>
      <c r="V394">
        <v>1661120.16</v>
      </c>
      <c r="W394">
        <v>2031002.01</v>
      </c>
      <c r="X394">
        <v>2411930.35</v>
      </c>
      <c r="Y394">
        <v>2354820.6800000002</v>
      </c>
      <c r="Z394" s="27">
        <f t="shared" si="6"/>
        <v>18981062.699999999</v>
      </c>
    </row>
    <row r="395" spans="1:26" x14ac:dyDescent="0.2">
      <c r="A395" s="1">
        <v>38139</v>
      </c>
      <c r="B395">
        <v>5734.81</v>
      </c>
      <c r="C395">
        <v>1204838.3</v>
      </c>
      <c r="D395" s="27">
        <v>1210573.1100000001</v>
      </c>
      <c r="E395">
        <v>1198508.82964906</v>
      </c>
      <c r="F395">
        <v>50</v>
      </c>
      <c r="G395" s="60">
        <v>199993.91430075801</v>
      </c>
      <c r="H395">
        <v>5.9933712579757499</v>
      </c>
      <c r="I395">
        <v>128.94809116100001</v>
      </c>
      <c r="J395">
        <v>0</v>
      </c>
      <c r="M395">
        <v>2008</v>
      </c>
      <c r="N395">
        <v>2430454.83</v>
      </c>
      <c r="O395">
        <v>1938790.52</v>
      </c>
      <c r="P395">
        <v>2328769.7200000002</v>
      </c>
      <c r="Q395">
        <v>2808734.32</v>
      </c>
      <c r="R395">
        <v>3326555.61</v>
      </c>
      <c r="S395">
        <v>3522688.97</v>
      </c>
      <c r="T395">
        <v>6529060.5300000003</v>
      </c>
      <c r="U395">
        <v>4405816.8</v>
      </c>
      <c r="V395">
        <v>795154.97</v>
      </c>
      <c r="W395">
        <v>1702173.01</v>
      </c>
      <c r="X395">
        <v>1773050.64</v>
      </c>
      <c r="Y395">
        <v>624699.32999999996</v>
      </c>
      <c r="Z395" s="27">
        <f t="shared" si="6"/>
        <v>32185949.25</v>
      </c>
    </row>
    <row r="396" spans="1:26" x14ac:dyDescent="0.2">
      <c r="A396" s="1">
        <v>38169</v>
      </c>
      <c r="B396">
        <v>3512.42</v>
      </c>
      <c r="C396">
        <v>1306188.4099999999</v>
      </c>
      <c r="D396" s="27">
        <v>1309700.83</v>
      </c>
      <c r="E396">
        <v>1309599.46048348</v>
      </c>
      <c r="F396">
        <v>50</v>
      </c>
      <c r="G396" s="60">
        <v>163648.10220884599</v>
      </c>
      <c r="H396">
        <v>8.0048388886218298</v>
      </c>
      <c r="I396">
        <v>377.23212704700001</v>
      </c>
      <c r="J396">
        <v>0</v>
      </c>
      <c r="M396">
        <v>2009</v>
      </c>
      <c r="N396">
        <v>853528.4</v>
      </c>
      <c r="O396">
        <v>840169.76</v>
      </c>
      <c r="P396">
        <v>864216.37</v>
      </c>
      <c r="Q396">
        <v>849325.84</v>
      </c>
      <c r="R396">
        <v>1064037.4099999999</v>
      </c>
      <c r="S396">
        <v>1167907.21</v>
      </c>
      <c r="T396">
        <v>1093763.8600000001</v>
      </c>
      <c r="U396">
        <v>1530177.48</v>
      </c>
      <c r="V396">
        <v>1433915.39</v>
      </c>
      <c r="W396">
        <v>1744650.41</v>
      </c>
      <c r="X396">
        <v>1720331.25</v>
      </c>
      <c r="Y396">
        <v>1727998.35</v>
      </c>
      <c r="Z396" s="27">
        <f t="shared" si="6"/>
        <v>14890021.73</v>
      </c>
    </row>
    <row r="397" spans="1:26" x14ac:dyDescent="0.2">
      <c r="A397" s="1">
        <v>38200</v>
      </c>
      <c r="B397">
        <v>3555.15</v>
      </c>
      <c r="C397">
        <v>1322238.21</v>
      </c>
      <c r="D397" s="27">
        <v>1325793.3600000001</v>
      </c>
      <c r="E397">
        <v>1330300.1112029401</v>
      </c>
      <c r="F397">
        <v>50</v>
      </c>
      <c r="G397" s="60">
        <v>192419.05906979099</v>
      </c>
      <c r="H397">
        <v>6.9315528034888896</v>
      </c>
      <c r="I397">
        <v>3462.757136966</v>
      </c>
      <c r="J397">
        <v>0</v>
      </c>
      <c r="M397">
        <v>2010</v>
      </c>
      <c r="N397">
        <v>1750371.96</v>
      </c>
      <c r="O397">
        <v>1794224.1</v>
      </c>
      <c r="P397">
        <v>1153023.25</v>
      </c>
      <c r="Q397">
        <v>1256191.3999999999</v>
      </c>
      <c r="R397">
        <v>1838805.1</v>
      </c>
      <c r="S397">
        <v>1421813.15</v>
      </c>
      <c r="T397">
        <v>1898558.3</v>
      </c>
      <c r="U397">
        <v>2061781.23</v>
      </c>
      <c r="V397">
        <v>2167237.31</v>
      </c>
      <c r="W397">
        <v>2823279.95</v>
      </c>
      <c r="X397">
        <v>1994963.82</v>
      </c>
      <c r="Y397">
        <v>2383123.06</v>
      </c>
      <c r="Z397" s="27">
        <f t="shared" si="6"/>
        <v>22543372.630000003</v>
      </c>
    </row>
    <row r="398" spans="1:26" x14ac:dyDescent="0.2">
      <c r="A398" s="1">
        <v>38231</v>
      </c>
      <c r="B398">
        <v>2968.99</v>
      </c>
      <c r="C398">
        <v>1127499.6599999999</v>
      </c>
      <c r="D398" s="27">
        <v>1130468.6499999999</v>
      </c>
      <c r="E398">
        <v>1130471.7363190299</v>
      </c>
      <c r="F398">
        <v>50</v>
      </c>
      <c r="G398" s="60">
        <v>169816.85131197999</v>
      </c>
      <c r="H398">
        <v>6.6605395557679996</v>
      </c>
      <c r="I398">
        <v>600.11908038499996</v>
      </c>
      <c r="J398">
        <v>0</v>
      </c>
      <c r="M398">
        <v>2011</v>
      </c>
      <c r="N398">
        <v>2439093.5299999998</v>
      </c>
      <c r="O398">
        <v>2254354.61</v>
      </c>
      <c r="P398">
        <v>2503500.69</v>
      </c>
      <c r="Q398">
        <v>2831878.53</v>
      </c>
      <c r="R398">
        <v>2822311.98</v>
      </c>
      <c r="S398">
        <v>3024768.08</v>
      </c>
      <c r="T398">
        <v>3089396.21</v>
      </c>
      <c r="U398">
        <v>3203605.72</v>
      </c>
      <c r="V398">
        <v>2623018.41</v>
      </c>
      <c r="W398">
        <v>2636725.04</v>
      </c>
      <c r="X398">
        <v>2599962.52</v>
      </c>
      <c r="Y398">
        <v>2451587.66</v>
      </c>
      <c r="Z398" s="27">
        <f t="shared" si="6"/>
        <v>32480202.979999997</v>
      </c>
    </row>
    <row r="399" spans="1:26" x14ac:dyDescent="0.2">
      <c r="A399" s="1">
        <v>38261</v>
      </c>
      <c r="B399">
        <v>4268.4399999999996</v>
      </c>
      <c r="C399">
        <v>1417066.47</v>
      </c>
      <c r="D399" s="27">
        <v>1421334.91</v>
      </c>
      <c r="E399">
        <v>1421283.87030016</v>
      </c>
      <c r="F399">
        <v>50</v>
      </c>
      <c r="G399" s="60">
        <v>185917.285276785</v>
      </c>
      <c r="H399">
        <v>7.6476442630323103</v>
      </c>
      <c r="I399">
        <v>545.38984537900001</v>
      </c>
      <c r="J399">
        <v>0</v>
      </c>
      <c r="M399">
        <v>2012</v>
      </c>
      <c r="N399">
        <v>2491444.2200000002</v>
      </c>
      <c r="O399">
        <v>2159844.5499999998</v>
      </c>
      <c r="P399">
        <v>2300044.59</v>
      </c>
      <c r="Q399">
        <v>2338008.48</v>
      </c>
      <c r="R399">
        <v>1975992.07</v>
      </c>
      <c r="S399">
        <v>1737691.29</v>
      </c>
      <c r="T399">
        <v>1707399.34</v>
      </c>
      <c r="U399">
        <v>1735852.35</v>
      </c>
      <c r="V399">
        <v>1618675.96</v>
      </c>
      <c r="W399">
        <v>1928800.16</v>
      </c>
      <c r="X399">
        <v>2285061.46</v>
      </c>
      <c r="Y399">
        <v>2528149.52</v>
      </c>
      <c r="Z399" s="27">
        <f t="shared" si="6"/>
        <v>24806963.989999998</v>
      </c>
    </row>
    <row r="400" spans="1:26" x14ac:dyDescent="0.2">
      <c r="A400" s="1">
        <v>38292</v>
      </c>
      <c r="B400">
        <v>3219.79</v>
      </c>
      <c r="C400">
        <v>1384888.87</v>
      </c>
      <c r="D400" s="27">
        <v>1388108.66</v>
      </c>
      <c r="E400">
        <v>1387985.22907388</v>
      </c>
      <c r="F400">
        <v>50</v>
      </c>
      <c r="G400" s="60">
        <v>205341.987704698</v>
      </c>
      <c r="H400">
        <v>6.7617948964543304</v>
      </c>
      <c r="I400">
        <v>495.175415536</v>
      </c>
      <c r="J400">
        <v>0</v>
      </c>
      <c r="M400">
        <v>2013</v>
      </c>
      <c r="N400">
        <v>2364425.5099999998</v>
      </c>
      <c r="O400">
        <v>2308981.36</v>
      </c>
      <c r="P400">
        <v>2240616.2599999998</v>
      </c>
      <c r="Q400">
        <v>2177080.23</v>
      </c>
      <c r="R400">
        <v>2375025.2799999998</v>
      </c>
      <c r="S400">
        <v>2055890.02</v>
      </c>
      <c r="T400">
        <v>2162130.13</v>
      </c>
      <c r="U400">
        <v>2245379.2599999998</v>
      </c>
      <c r="V400">
        <v>2517742.4900000002</v>
      </c>
      <c r="W400">
        <v>2532905.9300000002</v>
      </c>
      <c r="X400">
        <v>2534686.58</v>
      </c>
      <c r="Y400">
        <v>2375311.29</v>
      </c>
      <c r="Z400" s="27">
        <f t="shared" si="6"/>
        <v>27890174.339999996</v>
      </c>
    </row>
    <row r="401" spans="1:26" x14ac:dyDescent="0.2">
      <c r="A401" s="1">
        <v>38322</v>
      </c>
      <c r="B401">
        <v>3873.92</v>
      </c>
      <c r="C401">
        <v>1135649.31</v>
      </c>
      <c r="D401" s="27">
        <v>1139523.23</v>
      </c>
      <c r="E401">
        <v>1139523.6052123299</v>
      </c>
      <c r="F401">
        <v>50</v>
      </c>
      <c r="G401" s="60">
        <v>157007.067945307</v>
      </c>
      <c r="H401">
        <v>7.2604028532289799</v>
      </c>
      <c r="I401">
        <v>410.95887488599999</v>
      </c>
      <c r="J401">
        <v>0</v>
      </c>
      <c r="M401">
        <v>2014</v>
      </c>
      <c r="N401">
        <v>2349543.7400000002</v>
      </c>
      <c r="O401">
        <v>2643302.5299999998</v>
      </c>
      <c r="P401">
        <v>2230886.4500000002</v>
      </c>
      <c r="Q401">
        <v>2251449.63</v>
      </c>
      <c r="R401">
        <v>2175646.7799999998</v>
      </c>
      <c r="S401">
        <v>2032220.5</v>
      </c>
      <c r="T401">
        <v>1753420.7</v>
      </c>
      <c r="U401">
        <v>1843120.04</v>
      </c>
      <c r="V401">
        <v>1975996.23</v>
      </c>
      <c r="W401">
        <v>1834275.25</v>
      </c>
      <c r="X401">
        <v>1525310.46</v>
      </c>
      <c r="Y401">
        <v>1151839.3600000001</v>
      </c>
      <c r="Z401" s="27">
        <f t="shared" si="6"/>
        <v>23767011.669999998</v>
      </c>
    </row>
    <row r="402" spans="1:26" x14ac:dyDescent="0.2">
      <c r="A402" s="1">
        <v>38353</v>
      </c>
      <c r="B402">
        <v>3846.77</v>
      </c>
      <c r="C402">
        <v>984080.56</v>
      </c>
      <c r="D402">
        <v>987927.33</v>
      </c>
      <c r="E402">
        <v>987917.356789866</v>
      </c>
      <c r="F402">
        <v>50</v>
      </c>
      <c r="G402">
        <v>75863.331130588995</v>
      </c>
      <c r="H402">
        <v>13.0311242840259</v>
      </c>
      <c r="I402">
        <v>667.13977305399999</v>
      </c>
      <c r="J402">
        <v>0</v>
      </c>
      <c r="M402">
        <v>2015</v>
      </c>
      <c r="N402">
        <v>772392.68</v>
      </c>
      <c r="O402">
        <v>752824.87</v>
      </c>
      <c r="P402">
        <v>738276.89</v>
      </c>
      <c r="Q402">
        <v>775653.47</v>
      </c>
      <c r="R402">
        <v>793821.02</v>
      </c>
      <c r="S402">
        <v>689592.33</v>
      </c>
      <c r="T402">
        <v>652042.06000000006</v>
      </c>
      <c r="U402">
        <v>501981.75</v>
      </c>
      <c r="V402">
        <v>565371.26</v>
      </c>
      <c r="W402">
        <v>584185.82999999996</v>
      </c>
      <c r="X402">
        <v>593830.77</v>
      </c>
      <c r="Y402">
        <v>539178.99</v>
      </c>
      <c r="Z402" s="27">
        <f>SUM(N402:Y402)</f>
        <v>7959151.9199999999</v>
      </c>
    </row>
    <row r="403" spans="1:26" x14ac:dyDescent="0.2">
      <c r="A403" s="1">
        <v>38384</v>
      </c>
      <c r="B403">
        <v>3408.5</v>
      </c>
      <c r="C403">
        <v>908343.67</v>
      </c>
      <c r="D403">
        <v>911752.17</v>
      </c>
      <c r="E403">
        <v>903140.33444760204</v>
      </c>
      <c r="F403">
        <v>50</v>
      </c>
      <c r="G403">
        <v>104452.28007650501</v>
      </c>
      <c r="H403">
        <v>8.6505911989314299</v>
      </c>
      <c r="I403">
        <v>433.64029053299998</v>
      </c>
      <c r="J403">
        <v>0</v>
      </c>
      <c r="M403">
        <v>2016</v>
      </c>
      <c r="N403">
        <v>419104.05</v>
      </c>
      <c r="O403">
        <v>408774.73</v>
      </c>
      <c r="P403">
        <v>580491.57999999996</v>
      </c>
      <c r="Q403">
        <v>528987.79</v>
      </c>
      <c r="R403">
        <v>581320.56000000006</v>
      </c>
      <c r="S403">
        <v>625524.86</v>
      </c>
      <c r="T403">
        <v>579310.79</v>
      </c>
      <c r="U403">
        <v>531147.4</v>
      </c>
      <c r="V403">
        <v>544964.86</v>
      </c>
      <c r="W403">
        <v>649805.07999999996</v>
      </c>
      <c r="X403">
        <v>576795.97</v>
      </c>
      <c r="Y403">
        <v>728334.7</v>
      </c>
      <c r="Z403" s="27">
        <f>SUM(N403:Y403)</f>
        <v>6754562.3700000001</v>
      </c>
    </row>
    <row r="404" spans="1:26" x14ac:dyDescent="0.2">
      <c r="A404" s="1">
        <v>38412</v>
      </c>
      <c r="B404">
        <v>6828.65</v>
      </c>
      <c r="C404">
        <v>1134680.1499999999</v>
      </c>
      <c r="D404">
        <v>1141508.8</v>
      </c>
      <c r="E404">
        <v>1141510.9855140001</v>
      </c>
      <c r="F404">
        <v>50</v>
      </c>
      <c r="G404">
        <v>97086.912026969003</v>
      </c>
      <c r="H404">
        <v>11.7619632925835</v>
      </c>
      <c r="I404">
        <v>421.70993749199999</v>
      </c>
      <c r="J404">
        <v>0</v>
      </c>
      <c r="M404">
        <v>2017</v>
      </c>
      <c r="N404">
        <v>625396.32999999996</v>
      </c>
      <c r="O404">
        <v>642145</v>
      </c>
      <c r="P404">
        <v>580496.03</v>
      </c>
      <c r="Q404">
        <v>538255.6</v>
      </c>
      <c r="R404">
        <v>604360.9</v>
      </c>
      <c r="S404">
        <v>539585.72</v>
      </c>
      <c r="T404">
        <v>662809.28</v>
      </c>
      <c r="U404">
        <v>759637.57</v>
      </c>
      <c r="V404">
        <v>825372.84</v>
      </c>
      <c r="W404">
        <v>720467.69</v>
      </c>
      <c r="X404">
        <v>772312.76</v>
      </c>
      <c r="Y404">
        <v>797825.99</v>
      </c>
      <c r="Z404" s="27">
        <f>SUM(N404:Y404)</f>
        <v>8068665.7100000009</v>
      </c>
    </row>
    <row r="405" spans="1:26" x14ac:dyDescent="0.2">
      <c r="A405" s="1">
        <v>38443</v>
      </c>
      <c r="B405">
        <v>3784.04</v>
      </c>
      <c r="C405">
        <v>1066706.54</v>
      </c>
      <c r="D405">
        <v>1070490.58</v>
      </c>
      <c r="E405">
        <v>1070490.7955952999</v>
      </c>
      <c r="F405">
        <v>50</v>
      </c>
      <c r="G405">
        <v>99100.186844940996</v>
      </c>
      <c r="H405">
        <v>10.8070143273744</v>
      </c>
      <c r="I405">
        <v>486.34348345699999</v>
      </c>
      <c r="J405">
        <v>0</v>
      </c>
      <c r="M405">
        <v>2018</v>
      </c>
      <c r="N405">
        <v>703312.5</v>
      </c>
      <c r="O405">
        <v>618179.02</v>
      </c>
      <c r="P405">
        <v>650339.5</v>
      </c>
      <c r="Q405">
        <v>706793.93</v>
      </c>
      <c r="R405">
        <v>616209.44999999995</v>
      </c>
      <c r="S405">
        <v>746884.7</v>
      </c>
      <c r="Z405" s="27">
        <f t="shared" ref="Z405" si="7">SUM(N405:Y405)</f>
        <v>4041719.1000000006</v>
      </c>
    </row>
    <row r="406" spans="1:26" x14ac:dyDescent="0.2">
      <c r="A406" s="1">
        <v>38473</v>
      </c>
      <c r="B406">
        <v>3381.61</v>
      </c>
      <c r="C406">
        <v>991415.56</v>
      </c>
      <c r="D406">
        <v>994797.17</v>
      </c>
      <c r="E406">
        <v>994794.38144844305</v>
      </c>
      <c r="F406">
        <v>50</v>
      </c>
      <c r="G406">
        <v>101803.177701041</v>
      </c>
      <c r="H406">
        <v>9.7815125859643093</v>
      </c>
      <c r="I406">
        <v>994.68252545099995</v>
      </c>
      <c r="J406">
        <v>0</v>
      </c>
      <c r="Z406" s="27"/>
    </row>
    <row r="407" spans="1:26" x14ac:dyDescent="0.2">
      <c r="A407" s="1">
        <v>38504</v>
      </c>
      <c r="B407">
        <v>2995.03</v>
      </c>
      <c r="C407">
        <v>976616.48</v>
      </c>
      <c r="D407">
        <v>979611.51</v>
      </c>
      <c r="E407">
        <v>979611.37512908201</v>
      </c>
      <c r="F407">
        <v>50</v>
      </c>
      <c r="G407">
        <v>111646.93922349899</v>
      </c>
      <c r="H407">
        <v>8.7828734189598201</v>
      </c>
      <c r="I407">
        <v>969.55968521</v>
      </c>
      <c r="J407">
        <v>0</v>
      </c>
      <c r="M407" s="10" t="s">
        <v>50</v>
      </c>
    </row>
    <row r="408" spans="1:26" x14ac:dyDescent="0.2">
      <c r="A408" s="1">
        <v>38534</v>
      </c>
      <c r="B408">
        <v>3964.86</v>
      </c>
      <c r="C408">
        <v>1053624.5</v>
      </c>
      <c r="D408">
        <v>1057589.3600000001</v>
      </c>
      <c r="E408">
        <v>1057611.4483173401</v>
      </c>
      <c r="F408">
        <v>50</v>
      </c>
      <c r="G408">
        <v>97575.238948245998</v>
      </c>
      <c r="H408">
        <v>10.8403093240956</v>
      </c>
      <c r="I408">
        <v>134.324254188</v>
      </c>
      <c r="J408">
        <v>0</v>
      </c>
    </row>
    <row r="409" spans="1:26" x14ac:dyDescent="0.2">
      <c r="A409" s="1">
        <v>38565</v>
      </c>
      <c r="B409">
        <v>4042.81</v>
      </c>
      <c r="C409">
        <v>1107779.58</v>
      </c>
      <c r="D409">
        <v>1111822.3899999999</v>
      </c>
      <c r="E409">
        <v>1111804.2588180299</v>
      </c>
      <c r="F409">
        <v>50</v>
      </c>
      <c r="G409">
        <v>88851.285818939999</v>
      </c>
      <c r="H409">
        <v>12.5173991219788</v>
      </c>
      <c r="I409">
        <v>382.74827866499999</v>
      </c>
      <c r="J409">
        <v>0</v>
      </c>
      <c r="N409" s="9" t="s">
        <v>21</v>
      </c>
      <c r="O409" s="9" t="s">
        <v>22</v>
      </c>
      <c r="P409" s="9" t="s">
        <v>23</v>
      </c>
      <c r="Q409" s="9" t="s">
        <v>24</v>
      </c>
      <c r="R409" s="9" t="s">
        <v>25</v>
      </c>
      <c r="S409" s="9" t="s">
        <v>26</v>
      </c>
      <c r="T409" s="9" t="s">
        <v>27</v>
      </c>
      <c r="U409" s="9" t="s">
        <v>28</v>
      </c>
      <c r="V409" s="9" t="s">
        <v>29</v>
      </c>
      <c r="W409" s="9" t="s">
        <v>30</v>
      </c>
      <c r="X409" s="9" t="s">
        <v>31</v>
      </c>
      <c r="Y409" s="9" t="s">
        <v>32</v>
      </c>
    </row>
    <row r="410" spans="1:26" x14ac:dyDescent="0.2">
      <c r="A410" s="1">
        <v>38596</v>
      </c>
      <c r="B410">
        <v>3167.57</v>
      </c>
      <c r="C410">
        <v>364802.81</v>
      </c>
      <c r="D410">
        <v>367970.38</v>
      </c>
      <c r="E410">
        <v>358495.67431659403</v>
      </c>
      <c r="F410">
        <v>50</v>
      </c>
      <c r="G410">
        <v>17989.347598212</v>
      </c>
      <c r="H410">
        <v>19.929418672396402</v>
      </c>
      <c r="I410">
        <v>21.565611443000002</v>
      </c>
      <c r="J410">
        <v>0</v>
      </c>
      <c r="M410">
        <v>2004</v>
      </c>
      <c r="N410">
        <v>202396.636995676</v>
      </c>
      <c r="O410">
        <v>207869.61792387001</v>
      </c>
      <c r="P410">
        <v>117553.055439106</v>
      </c>
      <c r="Q410">
        <v>187504.629687554</v>
      </c>
      <c r="R410">
        <v>196468.560773203</v>
      </c>
      <c r="S410">
        <v>199993.91430075801</v>
      </c>
      <c r="T410">
        <v>163648.10220884599</v>
      </c>
      <c r="U410">
        <v>192419.05906979099</v>
      </c>
      <c r="V410">
        <v>169816.85131197999</v>
      </c>
      <c r="W410">
        <v>185917.285276785</v>
      </c>
      <c r="X410">
        <v>205341.987704698</v>
      </c>
      <c r="Y410">
        <v>157007.067945307</v>
      </c>
      <c r="Z410" s="27">
        <f t="shared" ref="Z410:Z420" si="8">SUM(N410:Y410)</f>
        <v>2185936.7686375738</v>
      </c>
    </row>
    <row r="411" spans="1:26" x14ac:dyDescent="0.2">
      <c r="A411" s="1">
        <v>38626</v>
      </c>
      <c r="B411">
        <v>3548.03</v>
      </c>
      <c r="C411">
        <v>337566.24</v>
      </c>
      <c r="D411">
        <v>341114.27</v>
      </c>
      <c r="E411">
        <v>362456.30138388003</v>
      </c>
      <c r="F411">
        <v>50</v>
      </c>
      <c r="G411">
        <v>48287.432499511</v>
      </c>
      <c r="H411">
        <v>7.5070547902370999</v>
      </c>
      <c r="I411">
        <v>40.100069824999999</v>
      </c>
      <c r="J411">
        <v>0</v>
      </c>
      <c r="M411">
        <v>2005</v>
      </c>
      <c r="N411">
        <v>75863.331130588995</v>
      </c>
      <c r="O411">
        <v>104452.28007650501</v>
      </c>
      <c r="P411">
        <v>97086.912026969003</v>
      </c>
      <c r="Q411">
        <v>99100.186844940996</v>
      </c>
      <c r="R411">
        <v>101803.177701041</v>
      </c>
      <c r="S411">
        <v>111646.93922349899</v>
      </c>
      <c r="T411">
        <v>97575.238948245998</v>
      </c>
      <c r="U411">
        <v>88851.285818939999</v>
      </c>
      <c r="V411">
        <v>17989.347598212</v>
      </c>
      <c r="W411">
        <v>48287.432499511</v>
      </c>
      <c r="X411">
        <v>133157.61802436001</v>
      </c>
      <c r="Y411">
        <v>124074.641150272</v>
      </c>
      <c r="Z411" s="27">
        <f t="shared" si="8"/>
        <v>1099888.3910430851</v>
      </c>
    </row>
    <row r="412" spans="1:26" x14ac:dyDescent="0.2">
      <c r="A412" s="1">
        <v>38657</v>
      </c>
      <c r="B412">
        <v>4394.83</v>
      </c>
      <c r="C412">
        <v>532191.77</v>
      </c>
      <c r="D412">
        <v>536586.6</v>
      </c>
      <c r="E412">
        <v>533785.21749913902</v>
      </c>
      <c r="F412">
        <v>50</v>
      </c>
      <c r="G412">
        <v>133157.61802436001</v>
      </c>
      <c r="H412">
        <v>4.0092254630658601</v>
      </c>
      <c r="I412">
        <v>73.695285322999993</v>
      </c>
      <c r="J412">
        <v>0</v>
      </c>
      <c r="M412">
        <v>2006</v>
      </c>
      <c r="N412">
        <v>93695.286434990994</v>
      </c>
      <c r="O412">
        <v>78823.152015365005</v>
      </c>
      <c r="P412">
        <v>58866.626459587002</v>
      </c>
      <c r="Q412">
        <v>59288.843747694998</v>
      </c>
      <c r="R412">
        <v>75631.316814859005</v>
      </c>
      <c r="S412">
        <v>217078.02307064901</v>
      </c>
      <c r="T412">
        <v>144437.990829683</v>
      </c>
      <c r="U412">
        <v>143698.76696647701</v>
      </c>
      <c r="V412">
        <v>127503.22203607101</v>
      </c>
      <c r="W412">
        <v>132689.848022174</v>
      </c>
      <c r="X412">
        <v>143456.290284446</v>
      </c>
      <c r="Y412">
        <v>121099.30986585699</v>
      </c>
      <c r="Z412" s="27">
        <f t="shared" si="8"/>
        <v>1396268.6765478542</v>
      </c>
    </row>
    <row r="413" spans="1:26" x14ac:dyDescent="0.2">
      <c r="A413" s="1">
        <v>38687</v>
      </c>
      <c r="B413">
        <v>5155</v>
      </c>
      <c r="C413">
        <v>957915.66</v>
      </c>
      <c r="D413">
        <v>963070.66</v>
      </c>
      <c r="E413">
        <v>962968.14090160897</v>
      </c>
      <c r="F413">
        <v>50</v>
      </c>
      <c r="G413">
        <v>124074.641150272</v>
      </c>
      <c r="H413">
        <v>7.76212226923563</v>
      </c>
      <c r="I413">
        <v>114.394218338</v>
      </c>
      <c r="J413">
        <v>0</v>
      </c>
      <c r="M413">
        <v>2007</v>
      </c>
      <c r="N413">
        <v>139813.36079492301</v>
      </c>
      <c r="O413">
        <v>170369.65423182899</v>
      </c>
      <c r="P413">
        <v>176440.84436749801</v>
      </c>
      <c r="Q413">
        <v>133147.786806285</v>
      </c>
      <c r="R413">
        <v>104293.78608622</v>
      </c>
      <c r="S413">
        <v>92260.233787466001</v>
      </c>
      <c r="T413">
        <v>93637.140576147998</v>
      </c>
      <c r="U413">
        <v>129545.273739713</v>
      </c>
      <c r="V413">
        <v>82692.913353579002</v>
      </c>
      <c r="W413">
        <v>84879.310575566997</v>
      </c>
      <c r="X413">
        <v>92895.977199407993</v>
      </c>
      <c r="Y413">
        <v>116387.480061001</v>
      </c>
      <c r="Z413" s="27">
        <f t="shared" si="8"/>
        <v>1416363.7615796367</v>
      </c>
    </row>
    <row r="414" spans="1:26" x14ac:dyDescent="0.2">
      <c r="A414" s="1">
        <v>38718</v>
      </c>
      <c r="B414">
        <v>4652.67</v>
      </c>
      <c r="C414">
        <v>900808.76</v>
      </c>
      <c r="D414">
        <v>905461.43</v>
      </c>
      <c r="E414">
        <v>905461.43285357603</v>
      </c>
      <c r="F414">
        <v>50</v>
      </c>
      <c r="G414">
        <v>93695.286434990994</v>
      </c>
      <c r="H414">
        <v>10.616764754834501</v>
      </c>
      <c r="I414">
        <v>89279.381863560004</v>
      </c>
      <c r="J414">
        <v>0</v>
      </c>
      <c r="M414">
        <v>2008</v>
      </c>
      <c r="N414">
        <v>118462.27632332301</v>
      </c>
      <c r="O414">
        <v>152631.047643987</v>
      </c>
      <c r="P414">
        <v>122703.611444364</v>
      </c>
      <c r="Q414">
        <v>171906.23600682299</v>
      </c>
      <c r="R414">
        <v>143771.28887057299</v>
      </c>
      <c r="S414">
        <v>135266.896780854</v>
      </c>
      <c r="T414">
        <v>224076.335519018</v>
      </c>
      <c r="U414">
        <v>118882.836612429</v>
      </c>
      <c r="V414">
        <v>46231.033824145001</v>
      </c>
      <c r="W414">
        <v>100914.663162978</v>
      </c>
      <c r="X414">
        <v>91062.206747122997</v>
      </c>
      <c r="Y414">
        <v>56959.131228856</v>
      </c>
      <c r="Z414" s="27">
        <f t="shared" si="8"/>
        <v>1482867.564164473</v>
      </c>
    </row>
    <row r="415" spans="1:26" x14ac:dyDescent="0.2">
      <c r="A415" s="1">
        <v>38749</v>
      </c>
      <c r="B415">
        <v>3490.93</v>
      </c>
      <c r="C415">
        <v>723177.23</v>
      </c>
      <c r="D415">
        <v>726668.16</v>
      </c>
      <c r="E415">
        <v>726889.27087654802</v>
      </c>
      <c r="F415">
        <v>50</v>
      </c>
      <c r="G415">
        <v>78823.152015365005</v>
      </c>
      <c r="H415">
        <v>9.2296598457568795</v>
      </c>
      <c r="I415">
        <v>621.61019565699996</v>
      </c>
      <c r="J415">
        <v>0</v>
      </c>
      <c r="M415">
        <v>2009</v>
      </c>
      <c r="N415">
        <v>77028.279676791004</v>
      </c>
      <c r="O415">
        <v>45310.607915082001</v>
      </c>
      <c r="P415">
        <v>58477.520951291997</v>
      </c>
      <c r="Q415">
        <v>52432.976963521003</v>
      </c>
      <c r="R415">
        <v>57800.622627236</v>
      </c>
      <c r="S415">
        <v>46161.438474187999</v>
      </c>
      <c r="T415">
        <v>50039.621105999002</v>
      </c>
      <c r="U415">
        <v>78184.520630215993</v>
      </c>
      <c r="V415">
        <v>60907.713091705002</v>
      </c>
      <c r="W415">
        <v>64783.941437704998</v>
      </c>
      <c r="X415">
        <v>66895.268219325997</v>
      </c>
      <c r="Y415">
        <v>64618.807421789999</v>
      </c>
      <c r="Z415" s="27">
        <f t="shared" si="8"/>
        <v>722641.31851485092</v>
      </c>
    </row>
    <row r="416" spans="1:26" x14ac:dyDescent="0.2">
      <c r="A416" s="1">
        <v>38777</v>
      </c>
      <c r="B416">
        <v>3810.69</v>
      </c>
      <c r="C416">
        <v>839300.54</v>
      </c>
      <c r="D416">
        <v>843111.23</v>
      </c>
      <c r="E416">
        <v>843088.290993965</v>
      </c>
      <c r="F416">
        <v>50</v>
      </c>
      <c r="G416">
        <v>58866.626459587002</v>
      </c>
      <c r="H416">
        <v>14.331612563519499</v>
      </c>
      <c r="I416">
        <v>565.39234626699999</v>
      </c>
      <c r="J416">
        <v>0</v>
      </c>
      <c r="M416">
        <v>2010</v>
      </c>
      <c r="N416">
        <v>54565.35133238</v>
      </c>
      <c r="O416">
        <v>342588.26499507</v>
      </c>
      <c r="P416">
        <v>416458.330086648</v>
      </c>
      <c r="Q416">
        <v>435112.18492928398</v>
      </c>
      <c r="R416">
        <v>472108.91980472999</v>
      </c>
      <c r="S416">
        <v>410810.24636924302</v>
      </c>
      <c r="T416">
        <v>439136.82841497299</v>
      </c>
      <c r="U416">
        <v>429190.31375319802</v>
      </c>
      <c r="V416">
        <v>437198.775979581</v>
      </c>
      <c r="W416">
        <v>350941.01824559103</v>
      </c>
      <c r="X416">
        <v>443385.45901243697</v>
      </c>
      <c r="Y416">
        <v>553709.92037151405</v>
      </c>
      <c r="Z416" s="27">
        <f t="shared" si="8"/>
        <v>4785205.613294648</v>
      </c>
    </row>
    <row r="417" spans="1:26" x14ac:dyDescent="0.2">
      <c r="A417" s="1">
        <v>38808</v>
      </c>
      <c r="B417">
        <v>2543.67</v>
      </c>
      <c r="C417">
        <v>888639.3</v>
      </c>
      <c r="D417">
        <v>891182.97</v>
      </c>
      <c r="E417">
        <v>891171.20575864997</v>
      </c>
      <c r="F417">
        <v>50</v>
      </c>
      <c r="G417">
        <v>59288.843747694998</v>
      </c>
      <c r="H417">
        <v>15.0312099463621</v>
      </c>
      <c r="I417">
        <v>11.852090013</v>
      </c>
      <c r="J417">
        <v>0</v>
      </c>
      <c r="M417">
        <v>2011</v>
      </c>
      <c r="N417">
        <v>503270.05829795101</v>
      </c>
      <c r="O417">
        <v>443743.86455988901</v>
      </c>
      <c r="P417">
        <v>452090.417472589</v>
      </c>
      <c r="Q417">
        <v>519268.93891762203</v>
      </c>
      <c r="R417">
        <v>483579.40406041901</v>
      </c>
      <c r="S417">
        <v>468198.88349111198</v>
      </c>
      <c r="T417">
        <v>508309.41338019498</v>
      </c>
      <c r="U417">
        <v>484960.00108343799</v>
      </c>
      <c r="V417">
        <v>377283.77064324002</v>
      </c>
      <c r="W417">
        <v>457619.84300516697</v>
      </c>
      <c r="X417">
        <v>443475.94984706602</v>
      </c>
      <c r="Y417">
        <v>364456.93324167799</v>
      </c>
      <c r="Z417" s="27">
        <f t="shared" si="8"/>
        <v>5506257.4780003661</v>
      </c>
    </row>
    <row r="418" spans="1:26" x14ac:dyDescent="0.2">
      <c r="A418" s="1">
        <v>38838</v>
      </c>
      <c r="B418">
        <v>3470.97</v>
      </c>
      <c r="C418">
        <v>1052540.55</v>
      </c>
      <c r="D418">
        <v>1056011.52</v>
      </c>
      <c r="E418">
        <v>1076278.8378254101</v>
      </c>
      <c r="F418">
        <v>50</v>
      </c>
      <c r="G418">
        <v>75631.316814859005</v>
      </c>
      <c r="H418">
        <v>14.230674429195499</v>
      </c>
      <c r="I418">
        <v>5.8084181839999998</v>
      </c>
      <c r="J418">
        <v>0</v>
      </c>
      <c r="M418">
        <v>2012</v>
      </c>
      <c r="N418">
        <v>336284.02036967</v>
      </c>
      <c r="O418">
        <v>397909.86254663701</v>
      </c>
      <c r="P418">
        <v>472902.95041148202</v>
      </c>
      <c r="Q418">
        <v>379718.49482364702</v>
      </c>
      <c r="R418">
        <v>452378.57055833301</v>
      </c>
      <c r="S418">
        <v>416463.64520057</v>
      </c>
      <c r="T418">
        <v>422924.26742790302</v>
      </c>
      <c r="U418">
        <v>373709.75156937802</v>
      </c>
      <c r="V418">
        <v>349850.28468463803</v>
      </c>
      <c r="W418">
        <v>598549.97663883795</v>
      </c>
      <c r="X418">
        <v>720548.78950419801</v>
      </c>
      <c r="Y418">
        <v>876587.41554597602</v>
      </c>
      <c r="Z418" s="27">
        <f t="shared" si="8"/>
        <v>5797828.0292812707</v>
      </c>
    </row>
    <row r="419" spans="1:26" x14ac:dyDescent="0.2">
      <c r="A419" s="1">
        <v>38869</v>
      </c>
      <c r="B419">
        <v>3826.62</v>
      </c>
      <c r="C419">
        <v>1367489.72</v>
      </c>
      <c r="D419">
        <v>1371316.34</v>
      </c>
      <c r="E419">
        <v>1370736.1857442199</v>
      </c>
      <c r="F419">
        <v>50</v>
      </c>
      <c r="G419">
        <v>217078.02307064901</v>
      </c>
      <c r="H419">
        <v>6.3145184546737401</v>
      </c>
      <c r="I419">
        <v>6.9970394789999997</v>
      </c>
      <c r="J419">
        <v>0</v>
      </c>
      <c r="M419">
        <v>2013</v>
      </c>
      <c r="N419">
        <v>751006.48017538502</v>
      </c>
      <c r="O419">
        <v>679772.21986127796</v>
      </c>
      <c r="P419">
        <v>761696.73856897803</v>
      </c>
      <c r="Q419">
        <v>876812.776044033</v>
      </c>
      <c r="R419">
        <v>877741.41405352298</v>
      </c>
      <c r="S419">
        <v>965700.02870649402</v>
      </c>
      <c r="T419">
        <v>1039798.8217714099</v>
      </c>
      <c r="U419">
        <v>916768.69238596899</v>
      </c>
      <c r="V419">
        <v>813666.03695019695</v>
      </c>
      <c r="W419">
        <v>905637.28557655704</v>
      </c>
      <c r="X419">
        <v>886772.11024497903</v>
      </c>
      <c r="Y419">
        <v>777209.13868535601</v>
      </c>
      <c r="Z419" s="27">
        <f t="shared" si="8"/>
        <v>10252581.743024159</v>
      </c>
    </row>
    <row r="420" spans="1:26" x14ac:dyDescent="0.2">
      <c r="A420" s="1">
        <v>38899</v>
      </c>
      <c r="B420">
        <v>4446.3599999999997</v>
      </c>
      <c r="C420">
        <v>1670088.46</v>
      </c>
      <c r="D420">
        <v>1674534.82</v>
      </c>
      <c r="E420">
        <v>1674798.9568757699</v>
      </c>
      <c r="F420">
        <v>50</v>
      </c>
      <c r="G420">
        <v>144437.990829683</v>
      </c>
      <c r="H420">
        <v>11.590154123093299</v>
      </c>
      <c r="I420">
        <v>-740.38192980199995</v>
      </c>
      <c r="J420">
        <v>0</v>
      </c>
      <c r="M420">
        <v>2014</v>
      </c>
      <c r="N420">
        <v>746258.00705594698</v>
      </c>
      <c r="O420">
        <v>746406.12362926896</v>
      </c>
      <c r="P420">
        <v>797968.78951261495</v>
      </c>
      <c r="Q420">
        <v>806115.12890591205</v>
      </c>
      <c r="R420">
        <v>776869.07352123095</v>
      </c>
      <c r="S420">
        <v>720637.50850196194</v>
      </c>
      <c r="T420">
        <v>672035.49250624597</v>
      </c>
      <c r="U420">
        <v>722818.841575164</v>
      </c>
      <c r="V420">
        <v>729091.81030113995</v>
      </c>
      <c r="W420">
        <v>747670.52279164805</v>
      </c>
      <c r="X420">
        <v>795916.30221391795</v>
      </c>
      <c r="Y420">
        <v>990668.82287801395</v>
      </c>
      <c r="Z420" s="27">
        <f t="shared" si="8"/>
        <v>9252456.423393067</v>
      </c>
    </row>
    <row r="421" spans="1:26" x14ac:dyDescent="0.2">
      <c r="A421" s="1">
        <v>38930</v>
      </c>
      <c r="B421">
        <v>4869</v>
      </c>
      <c r="C421">
        <v>1556186.42</v>
      </c>
      <c r="D421">
        <v>1561055.42</v>
      </c>
      <c r="E421">
        <v>1560510.8120997001</v>
      </c>
      <c r="F421">
        <v>50</v>
      </c>
      <c r="G421">
        <v>143698.76696647701</v>
      </c>
      <c r="H421">
        <v>10.8598348303648</v>
      </c>
      <c r="I421">
        <v>34.062483323000002</v>
      </c>
      <c r="J421">
        <v>0</v>
      </c>
      <c r="M421">
        <v>2015</v>
      </c>
      <c r="N421">
        <v>909907.55315632804</v>
      </c>
      <c r="O421">
        <v>767895.93172759598</v>
      </c>
      <c r="P421">
        <v>654976.02838245803</v>
      </c>
      <c r="Q421">
        <v>603169.28654209105</v>
      </c>
      <c r="R421">
        <v>730682.48396352399</v>
      </c>
      <c r="S421">
        <v>729323.62563004799</v>
      </c>
      <c r="T421">
        <v>677874.18546038098</v>
      </c>
      <c r="U421">
        <v>651644.23189051799</v>
      </c>
      <c r="V421">
        <v>610031.39790053095</v>
      </c>
      <c r="W421">
        <v>617920.70401187602</v>
      </c>
      <c r="X421">
        <v>609278.90637830598</v>
      </c>
      <c r="Y421">
        <v>617063.29557167902</v>
      </c>
      <c r="Z421" s="27">
        <f>SUM(N421:Y421)</f>
        <v>8179767.6306153368</v>
      </c>
    </row>
    <row r="422" spans="1:26" x14ac:dyDescent="0.2">
      <c r="A422" s="1">
        <v>38961</v>
      </c>
      <c r="B422">
        <v>4113.18</v>
      </c>
      <c r="C422">
        <v>1355210.7</v>
      </c>
      <c r="D422">
        <v>1359323.88</v>
      </c>
      <c r="E422">
        <v>1358884.48119381</v>
      </c>
      <c r="F422">
        <v>50</v>
      </c>
      <c r="G422">
        <v>127503.22203607101</v>
      </c>
      <c r="H422">
        <v>10.657655293289</v>
      </c>
      <c r="I422">
        <v>0.90805032799999996</v>
      </c>
      <c r="J422">
        <v>0</v>
      </c>
      <c r="M422">
        <v>2016</v>
      </c>
      <c r="N422">
        <v>590812.29536062304</v>
      </c>
      <c r="O422">
        <v>528277.75095036102</v>
      </c>
      <c r="P422">
        <v>572128.47771476803</v>
      </c>
      <c r="Q422">
        <v>557795.04023474897</v>
      </c>
      <c r="R422">
        <v>539232.48684146302</v>
      </c>
      <c r="S422">
        <v>530768.47209518298</v>
      </c>
      <c r="T422">
        <v>592727.91246714501</v>
      </c>
      <c r="U422">
        <v>550370.36899395101</v>
      </c>
      <c r="V422">
        <v>522096.152186519</v>
      </c>
      <c r="W422">
        <v>528510.38727416703</v>
      </c>
      <c r="X422">
        <v>468333.39504020702</v>
      </c>
      <c r="Y422">
        <v>442245.60875458602</v>
      </c>
      <c r="Z422" s="27">
        <f>SUM(N422:Y422)</f>
        <v>6423298.3479137216</v>
      </c>
    </row>
    <row r="423" spans="1:26" x14ac:dyDescent="0.2">
      <c r="A423" s="1">
        <v>38991</v>
      </c>
      <c r="B423">
        <v>3851</v>
      </c>
      <c r="C423">
        <v>1283115.21</v>
      </c>
      <c r="D423">
        <v>1286966.21</v>
      </c>
      <c r="E423">
        <v>1286695.1301329499</v>
      </c>
      <c r="F423">
        <v>50</v>
      </c>
      <c r="G423">
        <v>132689.848022174</v>
      </c>
      <c r="H423">
        <v>9.6970346115771004</v>
      </c>
      <c r="I423">
        <v>2.9187429680000001</v>
      </c>
      <c r="J423">
        <v>0</v>
      </c>
      <c r="M423">
        <v>2017</v>
      </c>
      <c r="N423">
        <v>401753.252338839</v>
      </c>
      <c r="O423">
        <v>336674.73683913</v>
      </c>
      <c r="P423">
        <v>383254.20308806503</v>
      </c>
      <c r="Q423">
        <v>391396.64452639699</v>
      </c>
      <c r="R423">
        <v>468777.73721727898</v>
      </c>
      <c r="S423">
        <v>441918.86938299099</v>
      </c>
      <c r="T423">
        <v>579277.74486925395</v>
      </c>
      <c r="U423">
        <v>500911.98728716502</v>
      </c>
      <c r="V423">
        <v>486501.559335072</v>
      </c>
      <c r="W423">
        <v>437854.68251610902</v>
      </c>
      <c r="X423">
        <v>464763.42301430501</v>
      </c>
      <c r="Y423">
        <v>482609.23575208598</v>
      </c>
      <c r="Z423" s="27">
        <f>SUM(N423:Y423)</f>
        <v>5375694.0761666913</v>
      </c>
    </row>
    <row r="424" spans="1:26" x14ac:dyDescent="0.2">
      <c r="A424" s="1">
        <v>39022</v>
      </c>
      <c r="B424">
        <v>3481.54</v>
      </c>
      <c r="C424">
        <v>1215408.52</v>
      </c>
      <c r="D424">
        <v>1218890.06</v>
      </c>
      <c r="E424">
        <v>1218330.28361813</v>
      </c>
      <c r="F424">
        <v>50</v>
      </c>
      <c r="G424">
        <v>143456.290284446</v>
      </c>
      <c r="H424">
        <v>8.4927035690215202</v>
      </c>
      <c r="I424">
        <v>1.4648791720000001</v>
      </c>
      <c r="J424">
        <v>0</v>
      </c>
      <c r="M424">
        <v>2018</v>
      </c>
      <c r="N424">
        <v>407785.23116892797</v>
      </c>
      <c r="O424">
        <v>387984.02586305601</v>
      </c>
      <c r="P424">
        <v>411785.04487755999</v>
      </c>
      <c r="Q424">
        <v>523964.10700065299</v>
      </c>
      <c r="R424">
        <v>324773.63482999901</v>
      </c>
      <c r="S424">
        <v>345447.01859476202</v>
      </c>
      <c r="Z424" s="27">
        <f>SUM(N424:Y424)</f>
        <v>2401739.062334958</v>
      </c>
    </row>
    <row r="425" spans="1:26" x14ac:dyDescent="0.2">
      <c r="A425" s="1">
        <v>39052</v>
      </c>
      <c r="B425">
        <v>3937.31</v>
      </c>
      <c r="C425">
        <v>1167761.55</v>
      </c>
      <c r="D425">
        <v>1171698.8600000001</v>
      </c>
      <c r="E425">
        <v>1180396.6021586701</v>
      </c>
      <c r="F425">
        <v>50</v>
      </c>
      <c r="G425">
        <v>121099.30986585699</v>
      </c>
      <c r="H425">
        <v>9.7473566991808092</v>
      </c>
      <c r="I425">
        <v>1.5671284590000001</v>
      </c>
      <c r="J425">
        <v>0</v>
      </c>
    </row>
    <row r="426" spans="1:26" x14ac:dyDescent="0.2">
      <c r="A426" s="1">
        <v>39083</v>
      </c>
      <c r="B426">
        <v>3462.17</v>
      </c>
      <c r="C426">
        <v>1139612.1599999999</v>
      </c>
      <c r="D426">
        <v>1143074.33</v>
      </c>
      <c r="E426">
        <v>1145087.87539246</v>
      </c>
      <c r="F426">
        <v>50</v>
      </c>
      <c r="G426">
        <v>139813.36079492301</v>
      </c>
      <c r="H426">
        <v>8.8672859895923501</v>
      </c>
      <c r="I426">
        <v>94677.179942175993</v>
      </c>
      <c r="J426">
        <v>0</v>
      </c>
    </row>
    <row r="427" spans="1:26" x14ac:dyDescent="0.2">
      <c r="A427" s="1">
        <v>39114</v>
      </c>
      <c r="B427">
        <v>3223.76</v>
      </c>
      <c r="C427">
        <v>1194493.55</v>
      </c>
      <c r="D427">
        <v>1197717.31</v>
      </c>
      <c r="E427">
        <v>1199124.7783448501</v>
      </c>
      <c r="F427">
        <v>50</v>
      </c>
      <c r="G427">
        <v>170369.65423182899</v>
      </c>
      <c r="H427">
        <v>7.0383753711981898</v>
      </c>
      <c r="I427">
        <v>0.8</v>
      </c>
      <c r="J427">
        <v>0</v>
      </c>
    </row>
    <row r="428" spans="1:26" x14ac:dyDescent="0.2">
      <c r="A428" s="1">
        <v>39142</v>
      </c>
      <c r="B428">
        <v>4850.3500000000004</v>
      </c>
      <c r="C428">
        <v>1425661.39</v>
      </c>
      <c r="D428">
        <v>1430511.74</v>
      </c>
      <c r="E428">
        <v>1431460.30502353</v>
      </c>
      <c r="F428">
        <v>50</v>
      </c>
      <c r="G428">
        <v>176440.84436749801</v>
      </c>
      <c r="H428">
        <v>8.1280689893384093</v>
      </c>
      <c r="I428">
        <v>2663.0505326100001</v>
      </c>
      <c r="J428">
        <v>0</v>
      </c>
    </row>
    <row r="429" spans="1:26" x14ac:dyDescent="0.2">
      <c r="A429" s="1">
        <v>39173</v>
      </c>
      <c r="B429">
        <v>4729.32</v>
      </c>
      <c r="C429">
        <v>1214949.1100000001</v>
      </c>
      <c r="D429">
        <v>1219678.43</v>
      </c>
      <c r="E429">
        <v>1220278.9214596499</v>
      </c>
      <c r="F429">
        <v>50</v>
      </c>
      <c r="G429">
        <v>133147.786806285</v>
      </c>
      <c r="H429">
        <v>9.1642918451717303</v>
      </c>
      <c r="I429">
        <v>-73.744628153999997</v>
      </c>
      <c r="J429">
        <v>0</v>
      </c>
    </row>
    <row r="430" spans="1:26" x14ac:dyDescent="0.2">
      <c r="A430" s="1">
        <v>39203</v>
      </c>
      <c r="B430">
        <v>5132.1899999999996</v>
      </c>
      <c r="C430">
        <v>1378401.21</v>
      </c>
      <c r="D430">
        <v>1383533.4</v>
      </c>
      <c r="E430">
        <v>1383645.18564377</v>
      </c>
      <c r="F430">
        <v>50</v>
      </c>
      <c r="G430">
        <v>104293.78608622</v>
      </c>
      <c r="H430">
        <v>13.2668280399746</v>
      </c>
      <c r="I430">
        <v>2.54</v>
      </c>
      <c r="J430">
        <v>0</v>
      </c>
    </row>
    <row r="431" spans="1:26" x14ac:dyDescent="0.2">
      <c r="A431" s="1">
        <v>39234</v>
      </c>
      <c r="B431">
        <v>4471.8100000000004</v>
      </c>
      <c r="C431">
        <v>1409995.33</v>
      </c>
      <c r="D431">
        <v>1414467.14</v>
      </c>
      <c r="E431">
        <v>1414749.33969074</v>
      </c>
      <c r="F431">
        <v>50</v>
      </c>
      <c r="G431">
        <v>92260.233787466001</v>
      </c>
      <c r="H431">
        <v>15.338079109948399</v>
      </c>
      <c r="I431">
        <v>345.42484374999998</v>
      </c>
      <c r="J431">
        <v>0</v>
      </c>
    </row>
    <row r="432" spans="1:26" x14ac:dyDescent="0.2">
      <c r="A432" s="1">
        <v>39264</v>
      </c>
      <c r="B432">
        <v>4318.49</v>
      </c>
      <c r="C432">
        <v>1493965.55</v>
      </c>
      <c r="D432">
        <v>1498284.04</v>
      </c>
      <c r="E432">
        <v>1499108.61795247</v>
      </c>
      <c r="F432">
        <v>50</v>
      </c>
      <c r="G432">
        <v>93637.140576147998</v>
      </c>
      <c r="H432">
        <v>16.015825067029599</v>
      </c>
      <c r="I432">
        <v>567.44529197400004</v>
      </c>
      <c r="J432">
        <v>0</v>
      </c>
    </row>
    <row r="433" spans="1:10" x14ac:dyDescent="0.2">
      <c r="A433" s="1">
        <v>39295</v>
      </c>
      <c r="B433">
        <v>4075.56</v>
      </c>
      <c r="C433">
        <v>1230847.55</v>
      </c>
      <c r="D433">
        <v>1234923.1100000001</v>
      </c>
      <c r="E433">
        <v>1234093.2378257299</v>
      </c>
      <c r="F433">
        <v>50</v>
      </c>
      <c r="G433">
        <v>129545.273739713</v>
      </c>
      <c r="H433">
        <v>9.5290112640447209</v>
      </c>
      <c r="I433">
        <v>345.13484375000002</v>
      </c>
      <c r="J433">
        <v>0</v>
      </c>
    </row>
    <row r="434" spans="1:10" x14ac:dyDescent="0.2">
      <c r="A434" s="1">
        <v>39326</v>
      </c>
      <c r="B434">
        <v>4344.33</v>
      </c>
      <c r="C434">
        <v>1656775.83</v>
      </c>
      <c r="D434">
        <v>1661120.16</v>
      </c>
      <c r="E434">
        <v>1661119.42682221</v>
      </c>
      <c r="F434">
        <v>50</v>
      </c>
      <c r="G434">
        <v>82692.913353579002</v>
      </c>
      <c r="H434">
        <v>20.091981577210301</v>
      </c>
      <c r="I434">
        <v>345.06484375000002</v>
      </c>
      <c r="J434">
        <v>0</v>
      </c>
    </row>
    <row r="435" spans="1:10" x14ac:dyDescent="0.2">
      <c r="A435" s="1">
        <v>39356</v>
      </c>
      <c r="B435">
        <v>2194.8000000000002</v>
      </c>
      <c r="C435">
        <v>2028807.21</v>
      </c>
      <c r="D435">
        <v>2031002.01</v>
      </c>
      <c r="E435">
        <v>2031002.0037080201</v>
      </c>
      <c r="F435">
        <v>50</v>
      </c>
      <c r="G435">
        <v>84879.310575566997</v>
      </c>
      <c r="H435">
        <v>24.276502870439</v>
      </c>
      <c r="I435">
        <v>29570.823120616998</v>
      </c>
      <c r="J435">
        <v>0</v>
      </c>
    </row>
    <row r="436" spans="1:10" x14ac:dyDescent="0.2">
      <c r="A436" s="1">
        <v>39387</v>
      </c>
      <c r="B436">
        <v>6319.71</v>
      </c>
      <c r="C436">
        <v>2405610.64</v>
      </c>
      <c r="D436">
        <v>2411930.35</v>
      </c>
      <c r="E436">
        <v>2411930.7830715999</v>
      </c>
      <c r="F436">
        <v>50</v>
      </c>
      <c r="G436">
        <v>92895.977199407993</v>
      </c>
      <c r="H436">
        <v>25.9777173034005</v>
      </c>
      <c r="I436">
        <v>1294.651237758</v>
      </c>
      <c r="J436">
        <v>0</v>
      </c>
    </row>
    <row r="437" spans="1:10" x14ac:dyDescent="0.2">
      <c r="A437" s="1">
        <v>39417</v>
      </c>
      <c r="B437">
        <v>4462.8599999999997</v>
      </c>
      <c r="C437">
        <v>2350357.8199999998</v>
      </c>
      <c r="D437">
        <v>2354820.6800000002</v>
      </c>
      <c r="E437">
        <v>2354851.82316068</v>
      </c>
      <c r="F437">
        <v>50</v>
      </c>
      <c r="G437">
        <v>116387.480061001</v>
      </c>
      <c r="H437">
        <v>20.232861279654401</v>
      </c>
      <c r="I437">
        <v>-8.4397899999999998E-2</v>
      </c>
      <c r="J437">
        <v>0</v>
      </c>
    </row>
    <row r="438" spans="1:10" x14ac:dyDescent="0.2">
      <c r="A438" s="1">
        <v>39448</v>
      </c>
      <c r="B438">
        <v>8834.98</v>
      </c>
      <c r="C438">
        <v>2421619.85</v>
      </c>
      <c r="D438">
        <v>2430454.83</v>
      </c>
      <c r="E438">
        <v>2430454.3988979599</v>
      </c>
      <c r="F438">
        <v>50</v>
      </c>
      <c r="G438">
        <v>118462.27632332301</v>
      </c>
      <c r="H438">
        <v>20.516695055432201</v>
      </c>
      <c r="I438">
        <v>0</v>
      </c>
      <c r="J438">
        <v>0</v>
      </c>
    </row>
    <row r="439" spans="1:10" x14ac:dyDescent="0.2">
      <c r="A439" s="1">
        <v>39479</v>
      </c>
      <c r="B439">
        <v>4424.08</v>
      </c>
      <c r="C439">
        <v>1934366.44</v>
      </c>
      <c r="D439">
        <v>1938790.52</v>
      </c>
      <c r="E439">
        <v>1938790.3541348099</v>
      </c>
      <c r="F439">
        <v>50</v>
      </c>
      <c r="G439">
        <v>152631.047643987</v>
      </c>
      <c r="H439">
        <v>12.7024689859854</v>
      </c>
      <c r="I439">
        <v>0.79486140000000005</v>
      </c>
      <c r="J439">
        <v>0</v>
      </c>
    </row>
    <row r="440" spans="1:10" x14ac:dyDescent="0.2">
      <c r="A440" s="1">
        <v>39508</v>
      </c>
      <c r="B440">
        <v>4994.58</v>
      </c>
      <c r="C440">
        <v>2323775.14</v>
      </c>
      <c r="D440">
        <v>2328769.7200000002</v>
      </c>
      <c r="E440">
        <v>2328769.59319381</v>
      </c>
      <c r="F440">
        <v>50</v>
      </c>
      <c r="G440">
        <v>122703.611444364</v>
      </c>
      <c r="H440">
        <v>18.980537705539099</v>
      </c>
      <c r="I440">
        <v>210.93043175599999</v>
      </c>
      <c r="J440">
        <v>0</v>
      </c>
    </row>
    <row r="441" spans="1:10" x14ac:dyDescent="0.2">
      <c r="A441" s="1">
        <v>39539</v>
      </c>
      <c r="B441">
        <v>8914.84</v>
      </c>
      <c r="C441">
        <v>2799819.48</v>
      </c>
      <c r="D441">
        <v>2808734.32</v>
      </c>
      <c r="E441">
        <v>2800848.29410986</v>
      </c>
      <c r="F441">
        <v>50</v>
      </c>
      <c r="G441">
        <v>171906.23600682299</v>
      </c>
      <c r="H441">
        <v>16.293757657907499</v>
      </c>
      <c r="I441">
        <v>150.25526837199999</v>
      </c>
      <c r="J441">
        <v>0</v>
      </c>
    </row>
    <row r="442" spans="1:10" x14ac:dyDescent="0.2">
      <c r="A442" s="1">
        <v>39569</v>
      </c>
      <c r="B442">
        <v>18995.830000000002</v>
      </c>
      <c r="C442">
        <v>3307559.78</v>
      </c>
      <c r="D442">
        <v>3326555.61</v>
      </c>
      <c r="E442">
        <v>3326596.8181240698</v>
      </c>
      <c r="F442">
        <v>50</v>
      </c>
      <c r="G442">
        <v>143771.28887057299</v>
      </c>
      <c r="H442">
        <v>23.1383068541355</v>
      </c>
      <c r="I442">
        <v>27.380577809999998</v>
      </c>
      <c r="J442">
        <v>0</v>
      </c>
    </row>
    <row r="443" spans="1:10" x14ac:dyDescent="0.2">
      <c r="A443" s="1">
        <v>39600</v>
      </c>
      <c r="B443">
        <v>14505.91</v>
      </c>
      <c r="C443">
        <v>3508183.06</v>
      </c>
      <c r="D443">
        <v>3522688.97</v>
      </c>
      <c r="E443">
        <v>3534078.3852200401</v>
      </c>
      <c r="F443">
        <v>50</v>
      </c>
      <c r="G443">
        <v>135266.896780854</v>
      </c>
      <c r="H443">
        <v>26.126718512180702</v>
      </c>
      <c r="I443">
        <v>1.750989535</v>
      </c>
      <c r="J443">
        <v>0</v>
      </c>
    </row>
    <row r="444" spans="1:10" x14ac:dyDescent="0.2">
      <c r="A444" s="1">
        <v>39630</v>
      </c>
      <c r="B444">
        <v>4562.6400000000003</v>
      </c>
      <c r="C444">
        <v>6524497.8899999997</v>
      </c>
      <c r="D444">
        <v>6529060.5300000003</v>
      </c>
      <c r="E444">
        <v>6529030.4095067699</v>
      </c>
      <c r="F444">
        <v>50</v>
      </c>
      <c r="G444">
        <v>224076.335519018</v>
      </c>
      <c r="H444">
        <v>29.1375276002879</v>
      </c>
      <c r="I444">
        <v>1.25E-3</v>
      </c>
      <c r="J444">
        <v>0</v>
      </c>
    </row>
    <row r="445" spans="1:10" x14ac:dyDescent="0.2">
      <c r="A445" s="1">
        <v>39661</v>
      </c>
      <c r="B445">
        <v>8319.1</v>
      </c>
      <c r="C445">
        <v>4397497.7</v>
      </c>
      <c r="D445">
        <v>4405816.8</v>
      </c>
      <c r="E445">
        <v>4405826.0696165403</v>
      </c>
      <c r="F445">
        <v>50</v>
      </c>
      <c r="G445">
        <v>118882.836612429</v>
      </c>
      <c r="H445">
        <v>37.0602986091723</v>
      </c>
      <c r="I445">
        <v>7.3547455199999998</v>
      </c>
      <c r="J445">
        <v>0</v>
      </c>
    </row>
    <row r="446" spans="1:10" x14ac:dyDescent="0.2">
      <c r="A446" s="1">
        <v>39692</v>
      </c>
      <c r="B446">
        <v>1351.85</v>
      </c>
      <c r="C446">
        <v>793803.12</v>
      </c>
      <c r="D446">
        <v>795154.97</v>
      </c>
      <c r="E446">
        <v>795154.84491903195</v>
      </c>
      <c r="F446">
        <v>50</v>
      </c>
      <c r="G446">
        <v>46231.033824145001</v>
      </c>
      <c r="H446">
        <v>17.199909010631501</v>
      </c>
      <c r="I446">
        <v>14.730323691000001</v>
      </c>
      <c r="J446">
        <v>0</v>
      </c>
    </row>
    <row r="447" spans="1:10" x14ac:dyDescent="0.2">
      <c r="A447" s="1">
        <v>39722</v>
      </c>
      <c r="B447">
        <v>1897.7</v>
      </c>
      <c r="C447">
        <v>1700275.31</v>
      </c>
      <c r="D447">
        <v>1702173.01</v>
      </c>
      <c r="E447">
        <v>1702843.7110365999</v>
      </c>
      <c r="F447">
        <v>50</v>
      </c>
      <c r="G447">
        <v>100914.663162978</v>
      </c>
      <c r="H447">
        <v>16.874099319129598</v>
      </c>
      <c r="I447">
        <v>0.33793200000000001</v>
      </c>
      <c r="J447">
        <v>0</v>
      </c>
    </row>
    <row r="448" spans="1:10" x14ac:dyDescent="0.2">
      <c r="A448" s="1">
        <v>39753</v>
      </c>
      <c r="B448">
        <v>1469.94</v>
      </c>
      <c r="C448">
        <v>1771580.7</v>
      </c>
      <c r="D448">
        <v>1773050.64</v>
      </c>
      <c r="E448">
        <v>1773073.2893558999</v>
      </c>
      <c r="F448">
        <v>50</v>
      </c>
      <c r="G448">
        <v>91062.206747122997</v>
      </c>
      <c r="H448">
        <v>19.470959280663902</v>
      </c>
      <c r="I448">
        <v>-4.7697752739999997</v>
      </c>
      <c r="J448">
        <v>0</v>
      </c>
    </row>
    <row r="449" spans="1:10" x14ac:dyDescent="0.2">
      <c r="A449" s="1">
        <v>39783</v>
      </c>
      <c r="B449">
        <v>1528.14</v>
      </c>
      <c r="C449">
        <v>623171.18999999994</v>
      </c>
      <c r="D449">
        <v>624699.32999999996</v>
      </c>
      <c r="E449">
        <v>624699.05719433597</v>
      </c>
      <c r="F449">
        <v>50</v>
      </c>
      <c r="G449">
        <v>56959.131228856</v>
      </c>
      <c r="H449">
        <v>10.967496233121199</v>
      </c>
      <c r="I449">
        <v>0</v>
      </c>
      <c r="J449">
        <v>0</v>
      </c>
    </row>
    <row r="450" spans="1:10" x14ac:dyDescent="0.2">
      <c r="A450" s="1">
        <v>39814</v>
      </c>
      <c r="B450">
        <v>2532.8000000000002</v>
      </c>
      <c r="C450">
        <v>850995.6</v>
      </c>
      <c r="D450">
        <v>853528.4</v>
      </c>
      <c r="E450">
        <v>853528.43274486996</v>
      </c>
      <c r="F450">
        <v>50</v>
      </c>
      <c r="G450">
        <v>77028.279676791004</v>
      </c>
      <c r="H450">
        <v>11.0808981105409</v>
      </c>
      <c r="I450">
        <v>14.085983905999999</v>
      </c>
      <c r="J450">
        <v>0</v>
      </c>
    </row>
    <row r="451" spans="1:10" x14ac:dyDescent="0.2">
      <c r="A451" s="1">
        <v>39845</v>
      </c>
      <c r="B451">
        <v>3755.21</v>
      </c>
      <c r="C451">
        <v>836414.55</v>
      </c>
      <c r="D451">
        <v>840169.76</v>
      </c>
      <c r="E451">
        <v>886811.86529113795</v>
      </c>
      <c r="F451">
        <v>50</v>
      </c>
      <c r="G451">
        <v>45310.607915082001</v>
      </c>
      <c r="H451">
        <v>19.572763631540901</v>
      </c>
      <c r="I451">
        <v>41.953432190000001</v>
      </c>
      <c r="J451">
        <v>0</v>
      </c>
    </row>
    <row r="452" spans="1:10" x14ac:dyDescent="0.2">
      <c r="A452" s="1">
        <v>39873</v>
      </c>
      <c r="B452">
        <v>4992.2700000000004</v>
      </c>
      <c r="C452">
        <v>859224.1</v>
      </c>
      <c r="D452">
        <v>864216.37</v>
      </c>
      <c r="E452">
        <v>893299.19106652495</v>
      </c>
      <c r="F452">
        <v>50</v>
      </c>
      <c r="G452">
        <v>58477.520951291997</v>
      </c>
      <c r="H452">
        <v>15.276121991186001</v>
      </c>
      <c r="I452">
        <v>10.552727552</v>
      </c>
      <c r="J452">
        <v>0</v>
      </c>
    </row>
    <row r="453" spans="1:10" x14ac:dyDescent="0.2">
      <c r="A453" s="1">
        <v>39904</v>
      </c>
      <c r="B453">
        <v>6871.22</v>
      </c>
      <c r="C453">
        <v>842454.62</v>
      </c>
      <c r="D453">
        <v>849325.84</v>
      </c>
      <c r="E453">
        <v>878558.64324298897</v>
      </c>
      <c r="F453">
        <v>50</v>
      </c>
      <c r="G453">
        <v>52432.976963521003</v>
      </c>
      <c r="H453">
        <v>16.756056055178998</v>
      </c>
      <c r="I453">
        <v>11.257897679999999</v>
      </c>
      <c r="J453">
        <v>0</v>
      </c>
    </row>
    <row r="454" spans="1:10" x14ac:dyDescent="0.2">
      <c r="A454" s="1">
        <v>39934</v>
      </c>
      <c r="B454">
        <v>8632.25</v>
      </c>
      <c r="C454">
        <v>1055405.1599999999</v>
      </c>
      <c r="D454">
        <v>1064037.4099999999</v>
      </c>
      <c r="E454">
        <v>1096884.81477271</v>
      </c>
      <c r="F454">
        <v>50</v>
      </c>
      <c r="G454">
        <v>57800.622627236</v>
      </c>
      <c r="H454">
        <v>18.977236126754601</v>
      </c>
      <c r="I454">
        <v>11.249097782</v>
      </c>
      <c r="J454">
        <v>0</v>
      </c>
    </row>
    <row r="455" spans="1:10" x14ac:dyDescent="0.2">
      <c r="A455" s="1">
        <v>39965</v>
      </c>
      <c r="B455">
        <v>8941.27</v>
      </c>
      <c r="C455">
        <v>1158965.94</v>
      </c>
      <c r="D455">
        <v>1167907.21</v>
      </c>
      <c r="E455">
        <v>1202959.42922489</v>
      </c>
      <c r="F455">
        <v>50</v>
      </c>
      <c r="G455">
        <v>46161.438474187999</v>
      </c>
      <c r="H455">
        <v>26.0600924584026</v>
      </c>
      <c r="I455">
        <v>11.925425307999999</v>
      </c>
      <c r="J455">
        <v>0</v>
      </c>
    </row>
    <row r="456" spans="1:10" x14ac:dyDescent="0.2">
      <c r="A456" s="1">
        <v>39995</v>
      </c>
      <c r="B456">
        <v>7071.36</v>
      </c>
      <c r="C456">
        <v>1086692.5</v>
      </c>
      <c r="D456">
        <v>1093763.8600000001</v>
      </c>
      <c r="E456">
        <v>1093764.00819102</v>
      </c>
      <c r="F456">
        <v>50</v>
      </c>
      <c r="G456">
        <v>50039.621105999002</v>
      </c>
      <c r="H456">
        <v>21.858016456717198</v>
      </c>
      <c r="I456">
        <v>2.8534318019999998</v>
      </c>
      <c r="J456">
        <v>0</v>
      </c>
    </row>
    <row r="457" spans="1:10" x14ac:dyDescent="0.2">
      <c r="A457" s="1">
        <v>40026</v>
      </c>
      <c r="B457">
        <v>8764.15</v>
      </c>
      <c r="C457">
        <v>1521413.33</v>
      </c>
      <c r="D457">
        <v>1530177.48</v>
      </c>
      <c r="E457">
        <v>1530177.27933715</v>
      </c>
      <c r="F457">
        <v>50</v>
      </c>
      <c r="G457">
        <v>78184.520630215993</v>
      </c>
      <c r="H457">
        <v>19.572357057087299</v>
      </c>
      <c r="I457">
        <v>78.074774650999998</v>
      </c>
      <c r="J457">
        <v>0</v>
      </c>
    </row>
    <row r="458" spans="1:10" x14ac:dyDescent="0.2">
      <c r="A458" s="1">
        <v>40057</v>
      </c>
      <c r="B458">
        <v>12353.21</v>
      </c>
      <c r="C458">
        <v>1421562.18</v>
      </c>
      <c r="D458">
        <v>1433915.39</v>
      </c>
      <c r="E458">
        <v>1433915.07824994</v>
      </c>
      <c r="F458">
        <v>50</v>
      </c>
      <c r="G458">
        <v>60907.713091705002</v>
      </c>
      <c r="H458">
        <v>23.5435688511166</v>
      </c>
      <c r="I458">
        <v>69.858488671000003</v>
      </c>
      <c r="J458">
        <v>0</v>
      </c>
    </row>
    <row r="459" spans="1:10" x14ac:dyDescent="0.2">
      <c r="A459" s="1">
        <v>40087</v>
      </c>
      <c r="B459">
        <v>11686.87</v>
      </c>
      <c r="C459">
        <v>1732963.54</v>
      </c>
      <c r="D459">
        <v>1744650.41</v>
      </c>
      <c r="E459">
        <v>1744677.471869</v>
      </c>
      <c r="F459">
        <v>50</v>
      </c>
      <c r="G459">
        <v>64783.941437704998</v>
      </c>
      <c r="H459">
        <v>26.9317478508273</v>
      </c>
      <c r="I459">
        <v>67.303714033999995</v>
      </c>
      <c r="J459">
        <v>0</v>
      </c>
    </row>
    <row r="460" spans="1:10" x14ac:dyDescent="0.2">
      <c r="A460" s="1">
        <v>40118</v>
      </c>
      <c r="B460">
        <v>5088.57</v>
      </c>
      <c r="C460">
        <v>1715242.68</v>
      </c>
      <c r="D460">
        <v>1720331.25</v>
      </c>
      <c r="E460">
        <v>1720331.1686477</v>
      </c>
      <c r="F460">
        <v>50</v>
      </c>
      <c r="G460">
        <v>66895.268219325997</v>
      </c>
      <c r="H460">
        <v>25.7536534183524</v>
      </c>
      <c r="I460">
        <v>2466.38440055</v>
      </c>
      <c r="J460">
        <v>0</v>
      </c>
    </row>
    <row r="461" spans="1:10" x14ac:dyDescent="0.2">
      <c r="A461" s="1">
        <v>40148</v>
      </c>
      <c r="B461">
        <v>5061.55</v>
      </c>
      <c r="C461">
        <v>1722936.8</v>
      </c>
      <c r="D461">
        <v>1727998.35</v>
      </c>
      <c r="E461">
        <v>1727998.0681781999</v>
      </c>
      <c r="F461">
        <v>50</v>
      </c>
      <c r="G461">
        <v>64618.807421789999</v>
      </c>
      <c r="H461">
        <v>26.742319295554299</v>
      </c>
      <c r="I461">
        <v>58.712393245000001</v>
      </c>
      <c r="J461">
        <v>0</v>
      </c>
    </row>
    <row r="462" spans="1:10" x14ac:dyDescent="0.2">
      <c r="A462" s="1">
        <v>40179</v>
      </c>
      <c r="B462">
        <v>3593.36</v>
      </c>
      <c r="C462">
        <v>1746778.6</v>
      </c>
      <c r="D462">
        <v>1750371.96</v>
      </c>
      <c r="E462">
        <v>1750399.9133925899</v>
      </c>
      <c r="F462">
        <v>50</v>
      </c>
      <c r="G462">
        <v>54565.35133238</v>
      </c>
      <c r="H462">
        <v>32.078975011441401</v>
      </c>
      <c r="I462">
        <v>0.62848934400000001</v>
      </c>
      <c r="J462">
        <v>0</v>
      </c>
    </row>
    <row r="463" spans="1:10" x14ac:dyDescent="0.2">
      <c r="A463" s="1">
        <v>40210</v>
      </c>
      <c r="B463">
        <v>8600.39</v>
      </c>
      <c r="C463">
        <v>1785623.71</v>
      </c>
      <c r="D463">
        <v>1794224.1</v>
      </c>
      <c r="E463">
        <v>1794077.8762862899</v>
      </c>
      <c r="F463">
        <v>50</v>
      </c>
      <c r="G463">
        <v>342588.26499507</v>
      </c>
      <c r="H463">
        <v>5.2368364201181796</v>
      </c>
      <c r="I463">
        <v>0.82694498299999997</v>
      </c>
      <c r="J463">
        <v>0</v>
      </c>
    </row>
    <row r="464" spans="1:10" x14ac:dyDescent="0.2">
      <c r="A464" s="1">
        <v>40238</v>
      </c>
      <c r="B464">
        <v>2410.2600000000002</v>
      </c>
      <c r="C464">
        <v>1150612.99</v>
      </c>
      <c r="D464">
        <v>1153023.25</v>
      </c>
      <c r="E464">
        <v>1153038.77684896</v>
      </c>
      <c r="F464">
        <v>50</v>
      </c>
      <c r="G464">
        <v>416458.330086648</v>
      </c>
      <c r="H464">
        <v>2.76867742472353</v>
      </c>
      <c r="I464">
        <v>0</v>
      </c>
      <c r="J464">
        <v>0</v>
      </c>
    </row>
    <row r="465" spans="1:10" x14ac:dyDescent="0.2">
      <c r="A465" s="1">
        <v>40269</v>
      </c>
      <c r="B465">
        <v>2575.87</v>
      </c>
      <c r="C465">
        <v>1253615.53</v>
      </c>
      <c r="D465">
        <v>1256191.3999999999</v>
      </c>
      <c r="E465">
        <v>1258184.9546850501</v>
      </c>
      <c r="F465">
        <v>50</v>
      </c>
      <c r="G465">
        <v>435112.18492928398</v>
      </c>
      <c r="H465">
        <v>2.8917967193001801</v>
      </c>
      <c r="I465">
        <v>71.034220980000001</v>
      </c>
      <c r="J465">
        <v>0</v>
      </c>
    </row>
    <row r="466" spans="1:10" x14ac:dyDescent="0.2">
      <c r="A466" s="1">
        <v>40299</v>
      </c>
      <c r="B466">
        <v>3325.66</v>
      </c>
      <c r="C466">
        <v>1835479.44</v>
      </c>
      <c r="D466">
        <v>1838805.1</v>
      </c>
      <c r="E466">
        <v>1835336.27805512</v>
      </c>
      <c r="F466">
        <v>50</v>
      </c>
      <c r="G466">
        <v>472108.91980472999</v>
      </c>
      <c r="H466">
        <v>3.8875937887388998</v>
      </c>
      <c r="I466">
        <v>31.426185975999999</v>
      </c>
      <c r="J466">
        <v>0</v>
      </c>
    </row>
    <row r="467" spans="1:10" x14ac:dyDescent="0.2">
      <c r="A467" s="1">
        <v>40330</v>
      </c>
      <c r="B467">
        <v>3534.57</v>
      </c>
      <c r="C467">
        <v>1418278.58</v>
      </c>
      <c r="D467">
        <v>1421813.15</v>
      </c>
      <c r="E467">
        <v>1418399.0617887001</v>
      </c>
      <c r="F467">
        <v>50</v>
      </c>
      <c r="G467">
        <v>410810.24636924302</v>
      </c>
      <c r="H467">
        <v>3.4527275885472899</v>
      </c>
      <c r="I467">
        <v>16.809508296000001</v>
      </c>
      <c r="J467">
        <v>0</v>
      </c>
    </row>
    <row r="468" spans="1:10" x14ac:dyDescent="0.2">
      <c r="A468" s="1">
        <v>40360</v>
      </c>
      <c r="B468">
        <v>5613.93</v>
      </c>
      <c r="C468">
        <v>1892944.37</v>
      </c>
      <c r="D468">
        <v>1898558.3</v>
      </c>
      <c r="E468">
        <v>1899024.36217033</v>
      </c>
      <c r="F468">
        <v>50</v>
      </c>
      <c r="G468">
        <v>439136.82841497299</v>
      </c>
      <c r="H468">
        <v>4.3244586645102299</v>
      </c>
      <c r="I468">
        <v>4.7003743399999998</v>
      </c>
      <c r="J468">
        <v>0</v>
      </c>
    </row>
    <row r="469" spans="1:10" x14ac:dyDescent="0.2">
      <c r="A469" s="1">
        <v>40391</v>
      </c>
      <c r="B469">
        <v>5491.95</v>
      </c>
      <c r="C469">
        <v>2056289.28</v>
      </c>
      <c r="D469">
        <v>2061781.23</v>
      </c>
      <c r="E469">
        <v>2060388.1757167201</v>
      </c>
      <c r="F469">
        <v>50</v>
      </c>
      <c r="G469">
        <v>429190.31375319802</v>
      </c>
      <c r="H469">
        <v>4.8006400372511999</v>
      </c>
      <c r="I469">
        <v>2.8087286E-2</v>
      </c>
      <c r="J469">
        <v>0</v>
      </c>
    </row>
    <row r="470" spans="1:10" x14ac:dyDescent="0.2">
      <c r="A470" s="1">
        <v>40422</v>
      </c>
      <c r="B470">
        <v>5070.26</v>
      </c>
      <c r="C470">
        <v>2162167.0499999998</v>
      </c>
      <c r="D470">
        <v>2167237.31</v>
      </c>
      <c r="E470">
        <v>2167258.1208566702</v>
      </c>
      <c r="F470">
        <v>50</v>
      </c>
      <c r="G470">
        <v>437198.775979581</v>
      </c>
      <c r="H470">
        <v>4.9918391673160203</v>
      </c>
      <c r="I470">
        <v>15167.852980821001</v>
      </c>
      <c r="J470">
        <v>0</v>
      </c>
    </row>
    <row r="471" spans="1:10" x14ac:dyDescent="0.2">
      <c r="A471" s="1">
        <v>40452</v>
      </c>
      <c r="B471">
        <v>7981.67</v>
      </c>
      <c r="C471">
        <v>2815298.28</v>
      </c>
      <c r="D471">
        <v>2823279.95</v>
      </c>
      <c r="E471">
        <v>2823158.3271658998</v>
      </c>
      <c r="F471">
        <v>50</v>
      </c>
      <c r="G471">
        <v>350941.01824559103</v>
      </c>
      <c r="H471">
        <v>8.0458586824373093</v>
      </c>
      <c r="I471">
        <v>463.51150877700002</v>
      </c>
      <c r="J471">
        <v>0</v>
      </c>
    </row>
    <row r="472" spans="1:10" x14ac:dyDescent="0.2">
      <c r="A472" s="1">
        <v>40483</v>
      </c>
      <c r="B472">
        <v>5881.1</v>
      </c>
      <c r="C472">
        <v>1989082.72</v>
      </c>
      <c r="D472">
        <v>1994963.82</v>
      </c>
      <c r="E472">
        <v>1994912.1041091401</v>
      </c>
      <c r="F472">
        <v>50</v>
      </c>
      <c r="G472">
        <v>443385.45901243697</v>
      </c>
      <c r="H472">
        <v>4.4999989265561897</v>
      </c>
      <c r="I472">
        <v>321.98549744600001</v>
      </c>
      <c r="J472">
        <v>0</v>
      </c>
    </row>
    <row r="473" spans="1:10" x14ac:dyDescent="0.2">
      <c r="A473" s="1">
        <v>40513</v>
      </c>
      <c r="B473">
        <v>7275.92</v>
      </c>
      <c r="C473">
        <v>2375847.14</v>
      </c>
      <c r="D473">
        <v>2383123.06</v>
      </c>
      <c r="E473">
        <v>2383136.9258099901</v>
      </c>
      <c r="F473">
        <v>50</v>
      </c>
      <c r="G473">
        <v>553709.92037151405</v>
      </c>
      <c r="H473">
        <v>4.3040190436041303</v>
      </c>
      <c r="I473">
        <v>41.116101528999998</v>
      </c>
      <c r="J473">
        <v>0</v>
      </c>
    </row>
    <row r="474" spans="1:10" x14ac:dyDescent="0.2">
      <c r="A474" s="1">
        <v>40544</v>
      </c>
      <c r="B474">
        <v>4085.09</v>
      </c>
      <c r="C474">
        <v>2435008.44</v>
      </c>
      <c r="D474">
        <v>2439093.5299999998</v>
      </c>
      <c r="E474">
        <v>2445468.78607105</v>
      </c>
      <c r="F474">
        <v>50</v>
      </c>
      <c r="G474">
        <v>503270.05829795101</v>
      </c>
      <c r="H474">
        <v>4.8593072276963696</v>
      </c>
      <c r="I474">
        <v>75.045699353000003</v>
      </c>
      <c r="J474">
        <v>0</v>
      </c>
    </row>
    <row r="475" spans="1:10" x14ac:dyDescent="0.2">
      <c r="A475" s="1">
        <v>40575</v>
      </c>
      <c r="B475">
        <v>2318.35</v>
      </c>
      <c r="C475">
        <v>2252036.2599999998</v>
      </c>
      <c r="D475">
        <v>2254354.61</v>
      </c>
      <c r="E475">
        <v>2261663.42948065</v>
      </c>
      <c r="F475">
        <v>50</v>
      </c>
      <c r="G475">
        <v>443743.86455988901</v>
      </c>
      <c r="H475">
        <v>5.0976368304559898</v>
      </c>
      <c r="I475">
        <v>381.63778871400001</v>
      </c>
      <c r="J475">
        <v>0</v>
      </c>
    </row>
    <row r="476" spans="1:10" x14ac:dyDescent="0.2">
      <c r="A476" s="1">
        <v>40603</v>
      </c>
      <c r="B476">
        <v>3258.43</v>
      </c>
      <c r="C476">
        <v>2500242.2599999998</v>
      </c>
      <c r="D476">
        <v>2503500.69</v>
      </c>
      <c r="E476">
        <v>2503494.6759124198</v>
      </c>
      <c r="F476">
        <v>50</v>
      </c>
      <c r="G476">
        <v>452090.417472589</v>
      </c>
      <c r="H476">
        <v>5.5386443487625998</v>
      </c>
      <c r="I476">
        <v>473.35995185500002</v>
      </c>
      <c r="J476">
        <v>0</v>
      </c>
    </row>
    <row r="477" spans="1:10" x14ac:dyDescent="0.2">
      <c r="A477" s="1">
        <v>40634</v>
      </c>
      <c r="B477">
        <v>3305.17</v>
      </c>
      <c r="C477">
        <v>2828573.36</v>
      </c>
      <c r="D477">
        <v>2831878.53</v>
      </c>
      <c r="E477">
        <v>2874611.9286709102</v>
      </c>
      <c r="F477">
        <v>50</v>
      </c>
      <c r="G477">
        <v>519268.93891762203</v>
      </c>
      <c r="H477">
        <v>5.53599750025574</v>
      </c>
      <c r="I477">
        <v>59.619137498999997</v>
      </c>
      <c r="J477">
        <v>0</v>
      </c>
    </row>
    <row r="478" spans="1:10" x14ac:dyDescent="0.2">
      <c r="A478" s="1">
        <v>40664</v>
      </c>
      <c r="B478">
        <v>3466.67</v>
      </c>
      <c r="C478">
        <v>2818845.31</v>
      </c>
      <c r="D478">
        <v>2822311.98</v>
      </c>
      <c r="E478">
        <v>2821821.3952123602</v>
      </c>
      <c r="F478">
        <v>50</v>
      </c>
      <c r="G478">
        <v>483579.40406041901</v>
      </c>
      <c r="H478">
        <v>5.8352803521379899</v>
      </c>
      <c r="I478">
        <v>0</v>
      </c>
      <c r="J478">
        <v>0</v>
      </c>
    </row>
    <row r="479" spans="1:10" x14ac:dyDescent="0.2">
      <c r="A479" s="1">
        <v>40695</v>
      </c>
      <c r="B479">
        <v>1608.79</v>
      </c>
      <c r="C479">
        <v>3023159.29</v>
      </c>
      <c r="D479">
        <v>3024768.08</v>
      </c>
      <c r="E479">
        <v>3025035.8949356601</v>
      </c>
      <c r="F479">
        <v>50</v>
      </c>
      <c r="G479">
        <v>468198.88349111198</v>
      </c>
      <c r="H479">
        <v>6.4610062125299503</v>
      </c>
      <c r="I479">
        <v>0</v>
      </c>
      <c r="J479">
        <v>0</v>
      </c>
    </row>
    <row r="480" spans="1:10" x14ac:dyDescent="0.2">
      <c r="A480" s="1">
        <v>40725</v>
      </c>
      <c r="B480">
        <v>2542.79</v>
      </c>
      <c r="C480">
        <v>3086853.42</v>
      </c>
      <c r="D480">
        <v>3089396.21</v>
      </c>
      <c r="E480">
        <v>3089358.25675915</v>
      </c>
      <c r="F480">
        <v>50</v>
      </c>
      <c r="G480">
        <v>508309.41338019498</v>
      </c>
      <c r="H480">
        <v>6.0780912688443802</v>
      </c>
      <c r="I480">
        <v>192.75057841899999</v>
      </c>
      <c r="J480">
        <v>0</v>
      </c>
    </row>
    <row r="481" spans="1:10" x14ac:dyDescent="0.2">
      <c r="A481" s="1">
        <v>40756</v>
      </c>
      <c r="B481">
        <v>2326.73</v>
      </c>
      <c r="C481">
        <v>3201278.99</v>
      </c>
      <c r="D481">
        <v>3203605.72</v>
      </c>
      <c r="E481">
        <v>3203596.5271204701</v>
      </c>
      <c r="F481">
        <v>50</v>
      </c>
      <c r="G481">
        <v>484960.00108343799</v>
      </c>
      <c r="H481">
        <v>6.6058999577621504</v>
      </c>
      <c r="I481">
        <v>0.723552945</v>
      </c>
      <c r="J481">
        <v>0</v>
      </c>
    </row>
    <row r="482" spans="1:10" x14ac:dyDescent="0.2">
      <c r="A482" s="1">
        <v>40787</v>
      </c>
      <c r="B482">
        <v>9236.35</v>
      </c>
      <c r="C482">
        <v>2613782.06</v>
      </c>
      <c r="D482">
        <v>2623018.41</v>
      </c>
      <c r="E482">
        <v>2620134.3576270398</v>
      </c>
      <c r="F482">
        <v>50</v>
      </c>
      <c r="G482">
        <v>377283.77064324002</v>
      </c>
      <c r="H482">
        <v>6.9449356737063299</v>
      </c>
      <c r="I482">
        <v>77.160223631999997</v>
      </c>
      <c r="J482">
        <v>0</v>
      </c>
    </row>
    <row r="483" spans="1:10" x14ac:dyDescent="0.2">
      <c r="A483" s="1">
        <v>40817</v>
      </c>
      <c r="B483">
        <v>19697.400000000001</v>
      </c>
      <c r="C483">
        <v>2617027.64</v>
      </c>
      <c r="D483">
        <v>2636725.04</v>
      </c>
      <c r="E483">
        <v>2636852.4478642601</v>
      </c>
      <c r="F483">
        <v>50</v>
      </c>
      <c r="G483">
        <v>457619.84300516697</v>
      </c>
      <c r="H483">
        <v>5.7621031199896997</v>
      </c>
      <c r="I483">
        <v>0.277285008</v>
      </c>
      <c r="J483">
        <v>0</v>
      </c>
    </row>
    <row r="484" spans="1:10" x14ac:dyDescent="0.2">
      <c r="A484" s="1">
        <v>40848</v>
      </c>
      <c r="B484">
        <v>14838.05</v>
      </c>
      <c r="C484">
        <v>2585124.4700000002</v>
      </c>
      <c r="D484">
        <v>2599962.52</v>
      </c>
      <c r="E484">
        <v>2599920.3229169901</v>
      </c>
      <c r="F484">
        <v>50</v>
      </c>
      <c r="G484">
        <v>443475.94984706602</v>
      </c>
      <c r="H484">
        <v>5.8625959847734199</v>
      </c>
      <c r="I484">
        <v>0</v>
      </c>
      <c r="J484">
        <v>0</v>
      </c>
    </row>
    <row r="485" spans="1:10" x14ac:dyDescent="0.2">
      <c r="A485" s="1">
        <v>40878</v>
      </c>
      <c r="B485">
        <v>13540.91</v>
      </c>
      <c r="C485">
        <v>2438046.75</v>
      </c>
      <c r="D485">
        <v>2451587.66</v>
      </c>
      <c r="E485">
        <v>2451748.7782641798</v>
      </c>
      <c r="F485">
        <v>50</v>
      </c>
      <c r="G485">
        <v>364456.93324167799</v>
      </c>
      <c r="H485">
        <v>6.7271381599564801</v>
      </c>
      <c r="I485">
        <v>3.3650066189999999</v>
      </c>
      <c r="J485">
        <v>0</v>
      </c>
    </row>
    <row r="486" spans="1:10" x14ac:dyDescent="0.2">
      <c r="A486" s="1">
        <v>40909</v>
      </c>
      <c r="B486">
        <v>8984.52</v>
      </c>
      <c r="C486">
        <v>2482459.7000000002</v>
      </c>
      <c r="D486">
        <v>2491444.2200000002</v>
      </c>
      <c r="E486">
        <v>2491443.8030353701</v>
      </c>
      <c r="F486">
        <v>50</v>
      </c>
      <c r="G486">
        <v>336284.02036967</v>
      </c>
      <c r="H486">
        <v>7.4087487127594596</v>
      </c>
      <c r="I486">
        <v>0</v>
      </c>
      <c r="J486">
        <v>0</v>
      </c>
    </row>
    <row r="487" spans="1:10" x14ac:dyDescent="0.2">
      <c r="A487" s="1">
        <v>40940</v>
      </c>
      <c r="B487">
        <v>7997.23</v>
      </c>
      <c r="C487">
        <v>2151847.3199999998</v>
      </c>
      <c r="D487">
        <v>2159844.5499999998</v>
      </c>
      <c r="E487">
        <v>2159868.0518391202</v>
      </c>
      <c r="F487">
        <v>50</v>
      </c>
      <c r="G487">
        <v>397909.86254663701</v>
      </c>
      <c r="H487">
        <v>5.4280391311024401</v>
      </c>
      <c r="I487">
        <v>2.2527156210000001</v>
      </c>
      <c r="J487">
        <v>0</v>
      </c>
    </row>
    <row r="488" spans="1:10" x14ac:dyDescent="0.2">
      <c r="A488" s="1">
        <v>40969</v>
      </c>
      <c r="B488">
        <v>5634.78</v>
      </c>
      <c r="C488">
        <v>2294409.81</v>
      </c>
      <c r="D488">
        <v>2300044.59</v>
      </c>
      <c r="E488">
        <v>2300045.2128243698</v>
      </c>
      <c r="F488">
        <v>50</v>
      </c>
      <c r="G488">
        <v>472902.95041148202</v>
      </c>
      <c r="H488">
        <v>4.8636727912631104</v>
      </c>
      <c r="I488">
        <v>0</v>
      </c>
      <c r="J488">
        <v>0</v>
      </c>
    </row>
    <row r="489" spans="1:10" x14ac:dyDescent="0.2">
      <c r="A489" s="1">
        <v>41000</v>
      </c>
      <c r="B489">
        <v>15525.77</v>
      </c>
      <c r="C489">
        <v>2322482.71</v>
      </c>
      <c r="D489">
        <v>2338008.48</v>
      </c>
      <c r="E489">
        <v>2338015.1952084401</v>
      </c>
      <c r="F489">
        <v>50</v>
      </c>
      <c r="G489">
        <v>379718.49482364702</v>
      </c>
      <c r="H489">
        <v>6.1572328635040403</v>
      </c>
      <c r="I489">
        <v>0</v>
      </c>
      <c r="J489">
        <v>0</v>
      </c>
    </row>
    <row r="490" spans="1:10" x14ac:dyDescent="0.2">
      <c r="A490" s="1">
        <v>41030</v>
      </c>
      <c r="B490">
        <v>12190.83</v>
      </c>
      <c r="C490">
        <v>1963801.24</v>
      </c>
      <c r="D490">
        <v>1975992.07</v>
      </c>
      <c r="E490">
        <v>1976000.9091565099</v>
      </c>
      <c r="F490">
        <v>50</v>
      </c>
      <c r="G490">
        <v>452378.57055833301</v>
      </c>
      <c r="H490">
        <v>4.3680250077224096</v>
      </c>
      <c r="I490">
        <v>0</v>
      </c>
      <c r="J490">
        <v>0</v>
      </c>
    </row>
    <row r="491" spans="1:10" x14ac:dyDescent="0.2">
      <c r="A491" s="1">
        <v>41061</v>
      </c>
      <c r="B491">
        <v>11194.2</v>
      </c>
      <c r="C491">
        <v>1726497.09</v>
      </c>
      <c r="D491">
        <v>1737691.29</v>
      </c>
      <c r="E491">
        <v>1737691.19654882</v>
      </c>
      <c r="F491">
        <v>50</v>
      </c>
      <c r="G491">
        <v>416463.64520057</v>
      </c>
      <c r="H491">
        <v>4.1724919247439898</v>
      </c>
      <c r="I491">
        <v>0</v>
      </c>
      <c r="J491">
        <v>0</v>
      </c>
    </row>
    <row r="492" spans="1:10" x14ac:dyDescent="0.2">
      <c r="A492" s="1">
        <v>41091</v>
      </c>
      <c r="B492">
        <v>5257.42</v>
      </c>
      <c r="C492">
        <v>1702141.92</v>
      </c>
      <c r="D492">
        <v>1707399.34</v>
      </c>
      <c r="E492">
        <v>1707399.35802246</v>
      </c>
      <c r="F492">
        <v>50</v>
      </c>
      <c r="G492">
        <v>422924.26742790302</v>
      </c>
      <c r="H492">
        <v>4.03712789622206</v>
      </c>
      <c r="I492">
        <v>0</v>
      </c>
      <c r="J492">
        <v>0</v>
      </c>
    </row>
    <row r="493" spans="1:10" x14ac:dyDescent="0.2">
      <c r="A493" s="1">
        <v>41122</v>
      </c>
      <c r="B493">
        <v>8427.2900000000009</v>
      </c>
      <c r="C493">
        <v>1727425.06</v>
      </c>
      <c r="D493">
        <v>1735852.35</v>
      </c>
      <c r="E493">
        <v>1735852.3946331399</v>
      </c>
      <c r="F493">
        <v>50</v>
      </c>
      <c r="G493">
        <v>373709.75156937802</v>
      </c>
      <c r="H493">
        <v>4.64492132555681</v>
      </c>
      <c r="I493">
        <v>0</v>
      </c>
      <c r="J493">
        <v>0</v>
      </c>
    </row>
    <row r="494" spans="1:10" x14ac:dyDescent="0.2">
      <c r="A494" s="1">
        <v>41153</v>
      </c>
      <c r="B494">
        <v>1029.4000000000001</v>
      </c>
      <c r="C494">
        <v>1617646.56</v>
      </c>
      <c r="D494">
        <v>1618675.96</v>
      </c>
      <c r="E494">
        <v>1618671.7916864101</v>
      </c>
      <c r="F494">
        <v>50</v>
      </c>
      <c r="G494">
        <v>349850.28468463803</v>
      </c>
      <c r="H494">
        <v>4.6267556796345399</v>
      </c>
      <c r="I494">
        <v>0</v>
      </c>
      <c r="J494">
        <v>0</v>
      </c>
    </row>
    <row r="495" spans="1:10" x14ac:dyDescent="0.2">
      <c r="A495" s="1">
        <v>41183</v>
      </c>
      <c r="B495">
        <v>3244.82</v>
      </c>
      <c r="C495">
        <v>1925555.34</v>
      </c>
      <c r="D495">
        <v>1928800.16</v>
      </c>
      <c r="E495">
        <v>1928800.1553579699</v>
      </c>
      <c r="F495">
        <v>50</v>
      </c>
      <c r="G495">
        <v>598549.97663883795</v>
      </c>
      <c r="H495">
        <v>3.2224546498007798</v>
      </c>
      <c r="I495">
        <v>0</v>
      </c>
      <c r="J495">
        <v>0</v>
      </c>
    </row>
    <row r="496" spans="1:10" x14ac:dyDescent="0.2">
      <c r="A496" s="1">
        <v>41214</v>
      </c>
      <c r="B496">
        <v>-6971.4</v>
      </c>
      <c r="C496">
        <v>2292032.86</v>
      </c>
      <c r="D496">
        <v>2285061.46</v>
      </c>
      <c r="E496">
        <v>2285053.9184749201</v>
      </c>
      <c r="F496">
        <v>50</v>
      </c>
      <c r="G496">
        <v>720548.78950419801</v>
      </c>
      <c r="H496">
        <v>3.1712688325342202</v>
      </c>
      <c r="I496">
        <v>0</v>
      </c>
      <c r="J496">
        <v>0</v>
      </c>
    </row>
    <row r="497" spans="1:10" x14ac:dyDescent="0.2">
      <c r="A497" s="1">
        <v>41244</v>
      </c>
      <c r="B497">
        <v>1965.45</v>
      </c>
      <c r="C497">
        <v>2526184.0699999998</v>
      </c>
      <c r="D497">
        <v>2528149.52</v>
      </c>
      <c r="E497">
        <v>2528145.5840129</v>
      </c>
      <c r="F497">
        <v>50</v>
      </c>
      <c r="G497">
        <v>876587.41554597602</v>
      </c>
      <c r="H497">
        <v>2.8840769775804498</v>
      </c>
      <c r="I497">
        <v>0</v>
      </c>
      <c r="J497">
        <v>0</v>
      </c>
    </row>
    <row r="498" spans="1:10" x14ac:dyDescent="0.2">
      <c r="A498" s="1">
        <v>41275</v>
      </c>
      <c r="B498">
        <v>1982.89</v>
      </c>
      <c r="C498">
        <v>2362442.62</v>
      </c>
      <c r="D498">
        <v>2364425.5099999998</v>
      </c>
      <c r="E498">
        <v>2364425.2988547599</v>
      </c>
      <c r="F498">
        <v>50</v>
      </c>
      <c r="G498">
        <v>751006.48017538502</v>
      </c>
      <c r="H498">
        <v>3.1483420732968699</v>
      </c>
      <c r="I498">
        <v>0</v>
      </c>
      <c r="J498">
        <v>0</v>
      </c>
    </row>
    <row r="499" spans="1:10" x14ac:dyDescent="0.2">
      <c r="A499" s="1">
        <v>41306</v>
      </c>
      <c r="B499">
        <v>2413.59</v>
      </c>
      <c r="C499">
        <v>2306567.77</v>
      </c>
      <c r="D499">
        <v>2308981.36</v>
      </c>
      <c r="E499">
        <v>2308981.1290988801</v>
      </c>
      <c r="F499">
        <v>50</v>
      </c>
      <c r="G499">
        <v>679772.21986127796</v>
      </c>
      <c r="H499">
        <v>3.3966982786823499</v>
      </c>
      <c r="I499">
        <v>0</v>
      </c>
      <c r="J499">
        <v>0</v>
      </c>
    </row>
    <row r="500" spans="1:10" x14ac:dyDescent="0.2">
      <c r="A500" s="1">
        <v>41334</v>
      </c>
      <c r="B500">
        <v>10784.33</v>
      </c>
      <c r="C500">
        <v>2229831.9300000002</v>
      </c>
      <c r="D500">
        <v>2240616.2599999998</v>
      </c>
      <c r="E500">
        <v>2240616.1658084998</v>
      </c>
      <c r="F500">
        <v>50</v>
      </c>
      <c r="G500">
        <v>761696.73856897803</v>
      </c>
      <c r="H500">
        <v>2.9416118677598799</v>
      </c>
      <c r="I500">
        <v>0</v>
      </c>
      <c r="J500">
        <v>0</v>
      </c>
    </row>
    <row r="501" spans="1:10" x14ac:dyDescent="0.2">
      <c r="A501" s="1">
        <v>41365</v>
      </c>
      <c r="B501">
        <v>23443.89</v>
      </c>
      <c r="C501">
        <v>2153636.34</v>
      </c>
      <c r="D501">
        <v>2177080.23</v>
      </c>
      <c r="E501">
        <v>2177079.99691176</v>
      </c>
      <c r="F501">
        <v>50</v>
      </c>
      <c r="G501">
        <v>876812.776044033</v>
      </c>
      <c r="H501">
        <v>2.4830156683861699</v>
      </c>
      <c r="I501">
        <v>59.864246743999999</v>
      </c>
      <c r="J501">
        <v>0</v>
      </c>
    </row>
    <row r="502" spans="1:10" x14ac:dyDescent="0.2">
      <c r="A502" s="1">
        <v>41395</v>
      </c>
      <c r="B502">
        <v>18551.78</v>
      </c>
      <c r="C502">
        <v>2356473.5</v>
      </c>
      <c r="D502">
        <v>2375025.2799999998</v>
      </c>
      <c r="E502">
        <v>2374377.7365666502</v>
      </c>
      <c r="F502">
        <v>50</v>
      </c>
      <c r="G502">
        <v>877741.41405352298</v>
      </c>
      <c r="H502">
        <v>2.7050993590486598</v>
      </c>
      <c r="I502">
        <v>0</v>
      </c>
      <c r="J502">
        <v>0</v>
      </c>
    </row>
    <row r="503" spans="1:10" x14ac:dyDescent="0.2">
      <c r="A503" s="1">
        <v>41426</v>
      </c>
      <c r="B503">
        <v>16668.04</v>
      </c>
      <c r="C503">
        <v>2039221.98</v>
      </c>
      <c r="D503">
        <v>2055890.02</v>
      </c>
      <c r="E503">
        <v>2055889.4201392899</v>
      </c>
      <c r="F503">
        <v>50</v>
      </c>
      <c r="G503">
        <v>965700.02870649402</v>
      </c>
      <c r="H503">
        <v>2.1289110065504002</v>
      </c>
      <c r="I503">
        <v>0</v>
      </c>
      <c r="J503">
        <v>0</v>
      </c>
    </row>
    <row r="504" spans="1:10" x14ac:dyDescent="0.2">
      <c r="A504" s="1">
        <v>41456</v>
      </c>
      <c r="B504">
        <v>22832.47</v>
      </c>
      <c r="C504">
        <v>2139297.66</v>
      </c>
      <c r="D504">
        <v>2162130.13</v>
      </c>
      <c r="E504">
        <v>2162107.70664499</v>
      </c>
      <c r="F504">
        <v>50</v>
      </c>
      <c r="G504">
        <v>1039798.8217714099</v>
      </c>
      <c r="H504">
        <v>2.0793519490256802</v>
      </c>
      <c r="I504">
        <v>0</v>
      </c>
      <c r="J504">
        <v>0</v>
      </c>
    </row>
    <row r="505" spans="1:10" x14ac:dyDescent="0.2">
      <c r="A505" s="1">
        <v>41487</v>
      </c>
      <c r="B505">
        <v>22177.77</v>
      </c>
      <c r="C505">
        <v>2223201.4900000002</v>
      </c>
      <c r="D505">
        <v>2245379.2599999998</v>
      </c>
      <c r="E505">
        <v>2231357.0325225699</v>
      </c>
      <c r="F505">
        <v>50</v>
      </c>
      <c r="G505">
        <v>916768.69238596899</v>
      </c>
      <c r="H505">
        <v>2.4377044694402299</v>
      </c>
      <c r="I505">
        <v>3454.1063495819999</v>
      </c>
      <c r="J505">
        <v>0</v>
      </c>
    </row>
    <row r="506" spans="1:10" x14ac:dyDescent="0.2">
      <c r="A506" s="1">
        <v>41518</v>
      </c>
      <c r="B506">
        <v>17842.45</v>
      </c>
      <c r="C506">
        <v>2499900.04</v>
      </c>
      <c r="D506">
        <v>2517742.4900000002</v>
      </c>
      <c r="E506">
        <v>2517762.3056798698</v>
      </c>
      <c r="F506">
        <v>50</v>
      </c>
      <c r="G506">
        <v>813666.03695019695</v>
      </c>
      <c r="H506">
        <v>3.0945507412080699</v>
      </c>
      <c r="I506">
        <v>168.53206019999999</v>
      </c>
      <c r="J506">
        <v>0</v>
      </c>
    </row>
    <row r="507" spans="1:10" x14ac:dyDescent="0.2">
      <c r="A507" s="1">
        <v>41548</v>
      </c>
      <c r="B507">
        <v>15288.97</v>
      </c>
      <c r="C507">
        <v>2517616.96</v>
      </c>
      <c r="D507">
        <v>2532905.9300000002</v>
      </c>
      <c r="E507">
        <v>2532911.4300000402</v>
      </c>
      <c r="F507">
        <v>50</v>
      </c>
      <c r="G507">
        <v>905637.28557655704</v>
      </c>
      <c r="H507">
        <v>2.7968276818323701</v>
      </c>
      <c r="I507">
        <v>0</v>
      </c>
      <c r="J507">
        <v>0</v>
      </c>
    </row>
    <row r="508" spans="1:10" x14ac:dyDescent="0.2">
      <c r="A508" s="1">
        <v>41579</v>
      </c>
      <c r="B508">
        <v>17383.560000000001</v>
      </c>
      <c r="C508">
        <v>2517303.02</v>
      </c>
      <c r="D508">
        <v>2534686.58</v>
      </c>
      <c r="E508">
        <v>2534686.4704257199</v>
      </c>
      <c r="F508">
        <v>50</v>
      </c>
      <c r="G508">
        <v>886772.11024497903</v>
      </c>
      <c r="H508">
        <v>2.8583290353205699</v>
      </c>
      <c r="I508">
        <v>0</v>
      </c>
      <c r="J508">
        <v>0</v>
      </c>
    </row>
    <row r="509" spans="1:10" x14ac:dyDescent="0.2">
      <c r="A509" s="1">
        <v>41609</v>
      </c>
      <c r="B509">
        <v>16329.44</v>
      </c>
      <c r="C509">
        <v>2358981.85</v>
      </c>
      <c r="D509">
        <v>2375311.29</v>
      </c>
      <c r="E509">
        <v>2375310.94153623</v>
      </c>
      <c r="F509">
        <v>50</v>
      </c>
      <c r="G509">
        <v>777209.13868535601</v>
      </c>
      <c r="H509">
        <v>3.0562056251089</v>
      </c>
      <c r="I509">
        <v>0</v>
      </c>
      <c r="J509">
        <v>0</v>
      </c>
    </row>
    <row r="510" spans="1:10" x14ac:dyDescent="0.2">
      <c r="A510" s="1">
        <v>41640</v>
      </c>
      <c r="B510">
        <v>14074.74</v>
      </c>
      <c r="C510">
        <v>2335469</v>
      </c>
      <c r="D510">
        <v>2349543.7400000002</v>
      </c>
      <c r="E510">
        <v>2349543.5686551798</v>
      </c>
      <c r="F510">
        <v>50</v>
      </c>
      <c r="G510">
        <v>746258.00705594698</v>
      </c>
      <c r="H510">
        <v>3.1484333118572998</v>
      </c>
      <c r="I510">
        <v>0</v>
      </c>
      <c r="J510">
        <v>0</v>
      </c>
    </row>
    <row r="511" spans="1:10" x14ac:dyDescent="0.2">
      <c r="A511" s="1">
        <v>41671</v>
      </c>
      <c r="B511">
        <v>9519.2099999999991</v>
      </c>
      <c r="C511">
        <v>2633783.3199999998</v>
      </c>
      <c r="D511">
        <v>2643302.5299999998</v>
      </c>
      <c r="E511">
        <v>2643473.5337660299</v>
      </c>
      <c r="F511">
        <v>50</v>
      </c>
      <c r="G511">
        <v>746406.12362926896</v>
      </c>
      <c r="H511">
        <v>3.5416021520731999</v>
      </c>
      <c r="I511">
        <v>0</v>
      </c>
      <c r="J511">
        <v>0</v>
      </c>
    </row>
    <row r="512" spans="1:10" x14ac:dyDescent="0.2">
      <c r="A512" s="1">
        <v>41699</v>
      </c>
      <c r="B512">
        <v>9998.16</v>
      </c>
      <c r="C512">
        <v>2220888.29</v>
      </c>
      <c r="D512">
        <v>2230886.4500000002</v>
      </c>
      <c r="E512">
        <v>2230886.4383670399</v>
      </c>
      <c r="F512">
        <v>50</v>
      </c>
      <c r="G512">
        <v>797968.78951261495</v>
      </c>
      <c r="H512">
        <v>2.7957063831150899</v>
      </c>
      <c r="I512">
        <v>0</v>
      </c>
      <c r="J512">
        <v>0</v>
      </c>
    </row>
    <row r="513" spans="1:10" x14ac:dyDescent="0.2">
      <c r="A513" s="1">
        <v>41730</v>
      </c>
      <c r="B513">
        <v>11026.4</v>
      </c>
      <c r="C513">
        <v>2240423.23</v>
      </c>
      <c r="D513">
        <v>2251449.63</v>
      </c>
      <c r="E513">
        <v>2252024.7391832802</v>
      </c>
      <c r="F513">
        <v>50</v>
      </c>
      <c r="G513">
        <v>806115.12890591205</v>
      </c>
      <c r="H513">
        <v>2.7936769475197698</v>
      </c>
      <c r="I513">
        <v>0.5134881</v>
      </c>
      <c r="J513">
        <v>0</v>
      </c>
    </row>
    <row r="514" spans="1:10" x14ac:dyDescent="0.2">
      <c r="A514" s="1">
        <v>41760</v>
      </c>
      <c r="B514">
        <v>14658.78</v>
      </c>
      <c r="C514">
        <v>2160988</v>
      </c>
      <c r="D514">
        <v>2175646.7799999998</v>
      </c>
      <c r="E514">
        <v>2175646.6533137001</v>
      </c>
      <c r="F514">
        <v>50</v>
      </c>
      <c r="G514">
        <v>776869.07352123095</v>
      </c>
      <c r="H514">
        <v>2.8005319396386499</v>
      </c>
      <c r="I514">
        <v>0</v>
      </c>
      <c r="J514">
        <v>0</v>
      </c>
    </row>
    <row r="515" spans="1:10" x14ac:dyDescent="0.2">
      <c r="A515" s="1">
        <v>41791</v>
      </c>
      <c r="B515">
        <v>13719.01</v>
      </c>
      <c r="C515">
        <v>2018501.49</v>
      </c>
      <c r="D515">
        <v>2032220.5</v>
      </c>
      <c r="E515">
        <v>2032515.8824279699</v>
      </c>
      <c r="F515">
        <v>50</v>
      </c>
      <c r="G515">
        <v>720637.50850196194</v>
      </c>
      <c r="H515">
        <v>2.8204414264435198</v>
      </c>
      <c r="I515">
        <v>0</v>
      </c>
      <c r="J515">
        <v>0</v>
      </c>
    </row>
    <row r="516" spans="1:10" x14ac:dyDescent="0.2">
      <c r="A516" s="1">
        <v>41821</v>
      </c>
      <c r="B516">
        <v>15184.89</v>
      </c>
      <c r="C516">
        <v>1738235.81</v>
      </c>
      <c r="D516">
        <v>1753420.7</v>
      </c>
      <c r="E516">
        <v>1753420.6132555299</v>
      </c>
      <c r="F516">
        <v>50</v>
      </c>
      <c r="G516">
        <v>672035.49250624597</v>
      </c>
      <c r="H516">
        <v>2.6091190611323798</v>
      </c>
      <c r="I516">
        <v>0</v>
      </c>
      <c r="J516">
        <v>0</v>
      </c>
    </row>
    <row r="517" spans="1:10" x14ac:dyDescent="0.2">
      <c r="A517" s="1">
        <v>41852</v>
      </c>
      <c r="B517">
        <v>16364.31</v>
      </c>
      <c r="C517">
        <v>1826755.73</v>
      </c>
      <c r="D517">
        <v>1843120.04</v>
      </c>
      <c r="E517">
        <v>1843120.0078052899</v>
      </c>
      <c r="F517">
        <v>50</v>
      </c>
      <c r="G517">
        <v>722818.841575164</v>
      </c>
      <c r="H517">
        <v>2.54990587100465</v>
      </c>
      <c r="I517">
        <v>0</v>
      </c>
      <c r="J517">
        <v>0</v>
      </c>
    </row>
    <row r="518" spans="1:10" x14ac:dyDescent="0.2">
      <c r="A518" s="1">
        <v>41883</v>
      </c>
      <c r="B518">
        <v>16514.77</v>
      </c>
      <c r="C518">
        <v>1959481.46</v>
      </c>
      <c r="D518">
        <v>1975996.23</v>
      </c>
      <c r="E518">
        <v>1975995.9292289801</v>
      </c>
      <c r="F518">
        <v>50</v>
      </c>
      <c r="G518">
        <v>729091.81030113995</v>
      </c>
      <c r="H518">
        <v>2.7102155055243702</v>
      </c>
      <c r="I518">
        <v>0</v>
      </c>
      <c r="J518">
        <v>0</v>
      </c>
    </row>
    <row r="519" spans="1:10" x14ac:dyDescent="0.2">
      <c r="A519" s="1">
        <v>41913</v>
      </c>
      <c r="B519">
        <v>12368.31</v>
      </c>
      <c r="C519">
        <v>1821906.94</v>
      </c>
      <c r="D519">
        <v>1834275.25</v>
      </c>
      <c r="E519">
        <v>1834275.7548659099</v>
      </c>
      <c r="F519">
        <v>50</v>
      </c>
      <c r="G519">
        <v>747670.52279164805</v>
      </c>
      <c r="H519">
        <v>2.4533209467949901</v>
      </c>
      <c r="I519">
        <v>0</v>
      </c>
      <c r="J519">
        <v>0</v>
      </c>
    </row>
    <row r="520" spans="1:10" x14ac:dyDescent="0.2">
      <c r="A520" s="1">
        <v>41944</v>
      </c>
      <c r="B520">
        <v>14035.65</v>
      </c>
      <c r="C520">
        <v>1511274.81</v>
      </c>
      <c r="D520">
        <v>1525310.46</v>
      </c>
      <c r="E520">
        <v>1525305.2325129199</v>
      </c>
      <c r="F520">
        <v>50</v>
      </c>
      <c r="G520">
        <v>795916.30221391795</v>
      </c>
      <c r="H520">
        <v>1.91641411071759</v>
      </c>
      <c r="I520">
        <v>0</v>
      </c>
      <c r="J520">
        <v>0</v>
      </c>
    </row>
    <row r="521" spans="1:10" x14ac:dyDescent="0.2">
      <c r="A521" s="1">
        <v>41974</v>
      </c>
      <c r="B521">
        <v>10134.530000000001</v>
      </c>
      <c r="C521">
        <v>1141704.83</v>
      </c>
      <c r="D521">
        <v>1151839.3600000001</v>
      </c>
      <c r="E521">
        <v>1151838.2993262699</v>
      </c>
      <c r="F521">
        <v>50</v>
      </c>
      <c r="G521">
        <v>990668.82287801395</v>
      </c>
      <c r="H521">
        <v>1.1626875427249601</v>
      </c>
      <c r="I521">
        <v>0</v>
      </c>
      <c r="J521">
        <v>0</v>
      </c>
    </row>
    <row r="522" spans="1:10" x14ac:dyDescent="0.2">
      <c r="A522" s="1">
        <v>42005</v>
      </c>
      <c r="B522">
        <v>3204.9</v>
      </c>
      <c r="C522">
        <v>769187.78</v>
      </c>
      <c r="D522">
        <v>772392.68</v>
      </c>
      <c r="E522">
        <v>772429.65455009695</v>
      </c>
      <c r="F522">
        <v>50</v>
      </c>
      <c r="G522">
        <v>909907.55315632804</v>
      </c>
      <c r="H522">
        <v>0.84891192173386398</v>
      </c>
      <c r="I522">
        <v>1.7150000000000001</v>
      </c>
      <c r="J522">
        <v>0</v>
      </c>
    </row>
    <row r="523" spans="1:10" x14ac:dyDescent="0.2">
      <c r="A523" s="1">
        <v>42036</v>
      </c>
      <c r="B523">
        <v>2620.5100000000002</v>
      </c>
      <c r="C523">
        <v>750204.36</v>
      </c>
      <c r="D523">
        <v>752824.87</v>
      </c>
      <c r="E523">
        <v>752824.62377846299</v>
      </c>
      <c r="F523">
        <v>50</v>
      </c>
      <c r="G523">
        <v>767895.93172759598</v>
      </c>
      <c r="H523">
        <v>0.98037324157294803</v>
      </c>
      <c r="I523">
        <v>0</v>
      </c>
      <c r="J523">
        <v>0</v>
      </c>
    </row>
    <row r="524" spans="1:10" x14ac:dyDescent="0.2">
      <c r="A524" s="1">
        <v>42064</v>
      </c>
      <c r="B524">
        <v>1745.41</v>
      </c>
      <c r="C524">
        <v>736531.48</v>
      </c>
      <c r="D524">
        <v>738276.89</v>
      </c>
      <c r="E524">
        <v>738276.34421479597</v>
      </c>
      <c r="F524">
        <v>50</v>
      </c>
      <c r="G524">
        <v>654976.02838245803</v>
      </c>
      <c r="H524">
        <v>1.1271807092513799</v>
      </c>
      <c r="I524">
        <v>0</v>
      </c>
      <c r="J524">
        <v>0</v>
      </c>
    </row>
    <row r="525" spans="1:10" x14ac:dyDescent="0.2">
      <c r="A525" s="1">
        <v>42095</v>
      </c>
      <c r="B525">
        <v>1555.29</v>
      </c>
      <c r="C525">
        <v>774098.18</v>
      </c>
      <c r="D525">
        <v>775653.47</v>
      </c>
      <c r="E525">
        <v>775653.06527636305</v>
      </c>
      <c r="F525">
        <v>50</v>
      </c>
      <c r="G525">
        <v>603169.28654209105</v>
      </c>
      <c r="H525">
        <v>1.2859624695466501</v>
      </c>
      <c r="I525">
        <v>0</v>
      </c>
      <c r="J525">
        <v>0</v>
      </c>
    </row>
    <row r="526" spans="1:10" x14ac:dyDescent="0.2">
      <c r="A526" s="1">
        <v>42125</v>
      </c>
      <c r="B526">
        <v>1563.51</v>
      </c>
      <c r="C526">
        <v>792257.51</v>
      </c>
      <c r="D526">
        <v>793821.02</v>
      </c>
      <c r="E526">
        <v>793820.65960650099</v>
      </c>
      <c r="F526">
        <v>50</v>
      </c>
      <c r="G526">
        <v>730682.48396352399</v>
      </c>
      <c r="H526">
        <v>1.0864098661575801</v>
      </c>
      <c r="I526">
        <v>0</v>
      </c>
      <c r="J526">
        <v>0</v>
      </c>
    </row>
    <row r="527" spans="1:10" x14ac:dyDescent="0.2">
      <c r="A527" s="1">
        <v>42156</v>
      </c>
      <c r="B527">
        <v>1978.67</v>
      </c>
      <c r="C527">
        <v>687613.66</v>
      </c>
      <c r="D527">
        <v>689592.33</v>
      </c>
      <c r="E527">
        <v>689592.86938547902</v>
      </c>
      <c r="F527">
        <v>50</v>
      </c>
      <c r="G527">
        <v>729323.62563004799</v>
      </c>
      <c r="H527">
        <v>0.94552383215304903</v>
      </c>
      <c r="I527">
        <v>0</v>
      </c>
      <c r="J527">
        <v>0</v>
      </c>
    </row>
    <row r="528" spans="1:10" x14ac:dyDescent="0.2">
      <c r="A528" s="1">
        <v>42186</v>
      </c>
      <c r="B528">
        <v>3024.68</v>
      </c>
      <c r="C528">
        <v>649017.38</v>
      </c>
      <c r="D528">
        <v>652042.06000000006</v>
      </c>
      <c r="E528">
        <v>652042.51058318699</v>
      </c>
      <c r="F528">
        <v>50</v>
      </c>
      <c r="G528">
        <v>677874.18546038098</v>
      </c>
      <c r="H528">
        <v>0.96189311315985504</v>
      </c>
      <c r="I528">
        <v>0</v>
      </c>
      <c r="J528">
        <v>0</v>
      </c>
    </row>
    <row r="529" spans="1:10" x14ac:dyDescent="0.2">
      <c r="A529" s="1">
        <v>42217</v>
      </c>
      <c r="B529">
        <v>4369.8599999999997</v>
      </c>
      <c r="C529">
        <v>497611.89</v>
      </c>
      <c r="D529">
        <v>501981.75</v>
      </c>
      <c r="E529">
        <v>502001.60030618397</v>
      </c>
      <c r="F529">
        <v>50</v>
      </c>
      <c r="G529">
        <v>651644.23189051799</v>
      </c>
      <c r="H529">
        <v>0.77036145758522501</v>
      </c>
      <c r="I529">
        <v>0</v>
      </c>
      <c r="J529">
        <v>0</v>
      </c>
    </row>
    <row r="530" spans="1:10" x14ac:dyDescent="0.2">
      <c r="A530" s="1">
        <v>42248</v>
      </c>
      <c r="B530">
        <v>4813.99</v>
      </c>
      <c r="C530">
        <v>560557.27</v>
      </c>
      <c r="D530">
        <v>565371.26</v>
      </c>
      <c r="E530">
        <v>565390.37710305303</v>
      </c>
      <c r="F530">
        <v>50</v>
      </c>
      <c r="G530">
        <v>610031.39790053095</v>
      </c>
      <c r="H530">
        <v>0.92682176532041805</v>
      </c>
      <c r="I530">
        <v>0</v>
      </c>
      <c r="J530">
        <v>0</v>
      </c>
    </row>
    <row r="531" spans="1:10" x14ac:dyDescent="0.2">
      <c r="A531" s="1">
        <v>42278</v>
      </c>
      <c r="B531">
        <v>1814.88</v>
      </c>
      <c r="C531">
        <v>582370.94999999995</v>
      </c>
      <c r="D531">
        <v>584185.82999999996</v>
      </c>
      <c r="E531">
        <v>584185.46304243896</v>
      </c>
      <c r="F531">
        <v>50</v>
      </c>
      <c r="G531">
        <v>617920.70401187602</v>
      </c>
      <c r="H531">
        <v>0.94540522634957902</v>
      </c>
      <c r="I531">
        <v>0</v>
      </c>
      <c r="J531">
        <v>0</v>
      </c>
    </row>
    <row r="532" spans="1:10" x14ac:dyDescent="0.2">
      <c r="A532" s="1">
        <v>42309</v>
      </c>
      <c r="B532">
        <v>1192.3800000000001</v>
      </c>
      <c r="C532">
        <v>592638.39</v>
      </c>
      <c r="D532">
        <v>593830.77</v>
      </c>
      <c r="E532">
        <v>593830.320951564</v>
      </c>
      <c r="F532">
        <v>50</v>
      </c>
      <c r="G532">
        <v>609278.90637830598</v>
      </c>
      <c r="H532">
        <v>0.974644476831518</v>
      </c>
      <c r="I532">
        <v>0</v>
      </c>
      <c r="J532">
        <v>0</v>
      </c>
    </row>
    <row r="533" spans="1:10" x14ac:dyDescent="0.2">
      <c r="A533" s="1">
        <v>42339</v>
      </c>
      <c r="B533">
        <v>732.39</v>
      </c>
      <c r="C533">
        <v>538446.6</v>
      </c>
      <c r="D533">
        <v>539178.99</v>
      </c>
      <c r="E533">
        <v>539179.27534900303</v>
      </c>
      <c r="F533">
        <v>50</v>
      </c>
      <c r="G533">
        <v>617063.29557167902</v>
      </c>
      <c r="H533">
        <v>0.87378276947987898</v>
      </c>
      <c r="I533">
        <v>0</v>
      </c>
      <c r="J533">
        <v>0</v>
      </c>
    </row>
    <row r="534" spans="1:10" x14ac:dyDescent="0.2">
      <c r="A534" s="1">
        <v>42370</v>
      </c>
      <c r="B534">
        <v>633.1</v>
      </c>
      <c r="C534">
        <v>418470.95</v>
      </c>
      <c r="D534">
        <v>419104.05</v>
      </c>
      <c r="E534">
        <v>419104.02239997801</v>
      </c>
      <c r="F534">
        <v>50</v>
      </c>
      <c r="G534">
        <v>590812.29536062304</v>
      </c>
      <c r="H534">
        <v>0.70936916122262295</v>
      </c>
      <c r="I534">
        <v>0</v>
      </c>
      <c r="J534">
        <v>0</v>
      </c>
    </row>
    <row r="535" spans="1:10" x14ac:dyDescent="0.2">
      <c r="A535" s="1">
        <v>42401</v>
      </c>
      <c r="B535">
        <v>485.93</v>
      </c>
      <c r="C535">
        <v>408288.8</v>
      </c>
      <c r="D535">
        <v>408774.73</v>
      </c>
      <c r="E535">
        <v>408774.62041535001</v>
      </c>
      <c r="F535">
        <v>50</v>
      </c>
      <c r="G535">
        <v>528277.75095036102</v>
      </c>
      <c r="H535">
        <v>0.77378731108772303</v>
      </c>
      <c r="I535">
        <v>0</v>
      </c>
      <c r="J535">
        <v>0</v>
      </c>
    </row>
    <row r="536" spans="1:10" x14ac:dyDescent="0.2">
      <c r="A536" s="1">
        <v>42430</v>
      </c>
      <c r="B536">
        <v>967.57</v>
      </c>
      <c r="C536">
        <v>579524.01</v>
      </c>
      <c r="D536">
        <v>580491.57999999996</v>
      </c>
      <c r="E536">
        <v>580491.54247381096</v>
      </c>
      <c r="F536">
        <v>50</v>
      </c>
      <c r="G536">
        <v>572128.47771476803</v>
      </c>
      <c r="H536">
        <v>1.0146174593378801</v>
      </c>
      <c r="I536">
        <v>0</v>
      </c>
      <c r="J536">
        <v>0</v>
      </c>
    </row>
    <row r="537" spans="1:10" x14ac:dyDescent="0.2">
      <c r="A537" s="1">
        <v>42461</v>
      </c>
      <c r="B537">
        <v>948.38</v>
      </c>
      <c r="C537">
        <v>528039.41</v>
      </c>
      <c r="D537">
        <v>528987.79</v>
      </c>
      <c r="E537">
        <v>528987.76355381403</v>
      </c>
      <c r="F537">
        <v>50</v>
      </c>
      <c r="G537">
        <v>557795.04023474897</v>
      </c>
      <c r="H537">
        <v>0.94835508636145005</v>
      </c>
      <c r="I537">
        <v>0</v>
      </c>
      <c r="J537">
        <v>0</v>
      </c>
    </row>
    <row r="538" spans="1:10" x14ac:dyDescent="0.2">
      <c r="A538" s="1">
        <v>42491</v>
      </c>
      <c r="B538">
        <v>1673.65</v>
      </c>
      <c r="C538">
        <v>579646.91</v>
      </c>
      <c r="D538">
        <v>581320.56000000006</v>
      </c>
      <c r="E538">
        <v>581302.28272283799</v>
      </c>
      <c r="F538">
        <v>50</v>
      </c>
      <c r="G538">
        <v>539232.48684146302</v>
      </c>
      <c r="H538">
        <v>1.0780179178888001</v>
      </c>
      <c r="I538">
        <v>0</v>
      </c>
      <c r="J538">
        <v>0</v>
      </c>
    </row>
    <row r="539" spans="1:10" x14ac:dyDescent="0.2">
      <c r="A539" s="1">
        <v>42522</v>
      </c>
      <c r="B539">
        <v>1261.04</v>
      </c>
      <c r="C539">
        <v>624263.81999999995</v>
      </c>
      <c r="D539">
        <v>625524.86</v>
      </c>
      <c r="E539">
        <v>625510.53766166302</v>
      </c>
      <c r="F539">
        <v>50</v>
      </c>
      <c r="G539">
        <v>530768.47209518298</v>
      </c>
      <c r="H539">
        <v>1.17849979896599</v>
      </c>
      <c r="I539">
        <v>0</v>
      </c>
      <c r="J539">
        <v>0</v>
      </c>
    </row>
    <row r="540" spans="1:10" x14ac:dyDescent="0.2">
      <c r="A540" s="1">
        <v>42552</v>
      </c>
      <c r="B540">
        <v>1235.5999999999999</v>
      </c>
      <c r="C540">
        <v>578075.18999999994</v>
      </c>
      <c r="D540">
        <v>579310.79</v>
      </c>
      <c r="E540">
        <v>579310.93050311005</v>
      </c>
      <c r="F540">
        <v>50</v>
      </c>
      <c r="G540">
        <v>592727.91246714501</v>
      </c>
      <c r="H540">
        <v>0.97736401191536804</v>
      </c>
      <c r="I540">
        <v>0</v>
      </c>
      <c r="J540">
        <v>0</v>
      </c>
    </row>
    <row r="541" spans="1:10" x14ac:dyDescent="0.2">
      <c r="A541" s="1">
        <v>42583</v>
      </c>
      <c r="B541">
        <v>799.69</v>
      </c>
      <c r="C541">
        <v>530347.71</v>
      </c>
      <c r="D541">
        <v>531147.4</v>
      </c>
      <c r="E541">
        <v>531148.32188235305</v>
      </c>
      <c r="F541">
        <v>50</v>
      </c>
      <c r="G541">
        <v>550370.36899395101</v>
      </c>
      <c r="H541">
        <v>0.96507434230746303</v>
      </c>
      <c r="I541">
        <v>0</v>
      </c>
      <c r="J541">
        <v>0</v>
      </c>
    </row>
    <row r="542" spans="1:10" x14ac:dyDescent="0.2">
      <c r="A542" s="1">
        <v>42614</v>
      </c>
      <c r="B542">
        <v>1469.15</v>
      </c>
      <c r="C542">
        <v>543495.71</v>
      </c>
      <c r="D542">
        <v>544964.86</v>
      </c>
      <c r="E542">
        <v>544960.68229294603</v>
      </c>
      <c r="F542">
        <v>50</v>
      </c>
      <c r="G542">
        <v>522096.152186519</v>
      </c>
      <c r="H542">
        <v>1.04379371502868</v>
      </c>
      <c r="I542">
        <v>0</v>
      </c>
      <c r="J542">
        <v>0</v>
      </c>
    </row>
    <row r="543" spans="1:10" x14ac:dyDescent="0.2">
      <c r="A543" s="1">
        <v>42644</v>
      </c>
      <c r="B543">
        <v>1015.41</v>
      </c>
      <c r="C543">
        <v>648789.67000000004</v>
      </c>
      <c r="D543">
        <v>649805.07999999996</v>
      </c>
      <c r="E543">
        <v>649814.04136903095</v>
      </c>
      <c r="F543">
        <v>50</v>
      </c>
      <c r="G543">
        <v>528510.38727416703</v>
      </c>
      <c r="H543">
        <v>1.22951990540904</v>
      </c>
      <c r="I543">
        <v>0</v>
      </c>
      <c r="J543">
        <v>0</v>
      </c>
    </row>
    <row r="544" spans="1:10" x14ac:dyDescent="0.2">
      <c r="A544" s="1">
        <v>42675</v>
      </c>
      <c r="B544">
        <v>1093.7</v>
      </c>
      <c r="C544">
        <v>575702.27</v>
      </c>
      <c r="D544">
        <v>576795.97</v>
      </c>
      <c r="E544">
        <v>576796.11513236805</v>
      </c>
      <c r="F544">
        <v>50</v>
      </c>
      <c r="G544">
        <v>468333.39504020702</v>
      </c>
      <c r="H544">
        <v>1.2315929661237299</v>
      </c>
      <c r="I544">
        <v>0</v>
      </c>
      <c r="J544">
        <v>0</v>
      </c>
    </row>
    <row r="545" spans="1:10" x14ac:dyDescent="0.2">
      <c r="A545" s="1">
        <v>42705</v>
      </c>
      <c r="B545">
        <v>1083.69</v>
      </c>
      <c r="C545">
        <v>727251.01</v>
      </c>
      <c r="D545">
        <v>728334.7</v>
      </c>
      <c r="E545">
        <v>728334.72768523195</v>
      </c>
      <c r="F545">
        <v>50</v>
      </c>
      <c r="G545">
        <v>442245.60875458602</v>
      </c>
      <c r="H545">
        <v>1.6469009827735801</v>
      </c>
      <c r="I545">
        <v>0</v>
      </c>
      <c r="J545">
        <v>0</v>
      </c>
    </row>
    <row r="546" spans="1:10" x14ac:dyDescent="0.2">
      <c r="A546" s="1">
        <v>42736</v>
      </c>
      <c r="B546">
        <v>1307.82</v>
      </c>
      <c r="C546">
        <v>624088.51</v>
      </c>
      <c r="D546">
        <v>625396.32999999996</v>
      </c>
      <c r="E546">
        <v>625396.32274128101</v>
      </c>
      <c r="F546">
        <v>50</v>
      </c>
      <c r="G546">
        <v>401753.252338839</v>
      </c>
      <c r="H546">
        <v>1.5566677285136701</v>
      </c>
      <c r="I546">
        <v>0</v>
      </c>
      <c r="J546">
        <v>0</v>
      </c>
    </row>
    <row r="547" spans="1:10" x14ac:dyDescent="0.2">
      <c r="A547" s="1">
        <v>42767</v>
      </c>
      <c r="B547">
        <v>1367.14</v>
      </c>
      <c r="C547">
        <v>640777.86</v>
      </c>
      <c r="D547">
        <v>642145</v>
      </c>
      <c r="E547">
        <v>642104.99946388905</v>
      </c>
      <c r="F547">
        <v>50</v>
      </c>
      <c r="G547">
        <v>336674.73683913</v>
      </c>
      <c r="H547">
        <v>1.90719685561289</v>
      </c>
      <c r="I547">
        <v>0</v>
      </c>
      <c r="J547">
        <v>0</v>
      </c>
    </row>
    <row r="548" spans="1:10" x14ac:dyDescent="0.2">
      <c r="A548" s="1">
        <v>42795</v>
      </c>
      <c r="B548">
        <v>906.02</v>
      </c>
      <c r="C548">
        <v>579590.01</v>
      </c>
      <c r="D548">
        <v>580496.03</v>
      </c>
      <c r="E548">
        <v>580482.75322105701</v>
      </c>
      <c r="F548">
        <v>50</v>
      </c>
      <c r="G548">
        <v>383254.20308806503</v>
      </c>
      <c r="H548">
        <v>1.5146154916079799</v>
      </c>
      <c r="I548">
        <v>0</v>
      </c>
      <c r="J548">
        <v>0</v>
      </c>
    </row>
    <row r="549" spans="1:10" x14ac:dyDescent="0.2">
      <c r="A549" s="1">
        <v>42826</v>
      </c>
      <c r="B549">
        <v>1756.3</v>
      </c>
      <c r="C549">
        <v>536499.30000000005</v>
      </c>
      <c r="D549">
        <v>538255.6</v>
      </c>
      <c r="E549">
        <v>538255.64181331894</v>
      </c>
      <c r="F549">
        <v>50</v>
      </c>
      <c r="G549">
        <v>391396.64452639699</v>
      </c>
      <c r="H549">
        <v>1.37521782401743</v>
      </c>
      <c r="I549">
        <v>0</v>
      </c>
      <c r="J549">
        <v>0</v>
      </c>
    </row>
    <row r="550" spans="1:10" x14ac:dyDescent="0.2">
      <c r="A550" s="1">
        <v>42856</v>
      </c>
      <c r="B550">
        <v>1150.02</v>
      </c>
      <c r="C550">
        <v>603210.88</v>
      </c>
      <c r="D550">
        <v>604360.9</v>
      </c>
      <c r="E550">
        <v>604361.40495052096</v>
      </c>
      <c r="F550">
        <v>50</v>
      </c>
      <c r="G550">
        <v>468777.73721727898</v>
      </c>
      <c r="H550">
        <v>1.28922804341793</v>
      </c>
      <c r="I550">
        <v>0</v>
      </c>
      <c r="J550">
        <v>0</v>
      </c>
    </row>
    <row r="551" spans="1:10" x14ac:dyDescent="0.2">
      <c r="A551" s="1">
        <v>42887</v>
      </c>
      <c r="B551">
        <v>1172.56</v>
      </c>
      <c r="C551">
        <v>538413.16</v>
      </c>
      <c r="D551">
        <v>539585.72</v>
      </c>
      <c r="E551">
        <v>539585.72962883196</v>
      </c>
      <c r="F551">
        <v>50</v>
      </c>
      <c r="G551">
        <v>441918.86938299099</v>
      </c>
      <c r="H551">
        <v>1.2210063136299201</v>
      </c>
      <c r="I551">
        <v>0</v>
      </c>
      <c r="J551">
        <v>0</v>
      </c>
    </row>
    <row r="552" spans="1:10" x14ac:dyDescent="0.2">
      <c r="A552" s="1">
        <v>42917</v>
      </c>
      <c r="B552">
        <v>549.13</v>
      </c>
      <c r="C552">
        <v>662260.15</v>
      </c>
      <c r="D552">
        <v>662809.28</v>
      </c>
      <c r="E552">
        <v>662809.24261570303</v>
      </c>
      <c r="F552">
        <v>50</v>
      </c>
      <c r="G552">
        <v>579277.74486925395</v>
      </c>
      <c r="H552">
        <v>1.1441993905104999</v>
      </c>
      <c r="I552">
        <v>0</v>
      </c>
      <c r="J552">
        <v>0</v>
      </c>
    </row>
    <row r="553" spans="1:10" x14ac:dyDescent="0.2">
      <c r="A553" s="1">
        <v>42948</v>
      </c>
      <c r="B553">
        <v>516.04</v>
      </c>
      <c r="C553">
        <v>759121.53</v>
      </c>
      <c r="D553">
        <v>759637.57</v>
      </c>
      <c r="E553">
        <v>759637.46864121105</v>
      </c>
      <c r="F553">
        <v>50</v>
      </c>
      <c r="G553">
        <v>500911.98728716502</v>
      </c>
      <c r="H553">
        <v>1.5165088636733299</v>
      </c>
      <c r="I553">
        <v>0</v>
      </c>
      <c r="J553">
        <v>0</v>
      </c>
    </row>
    <row r="554" spans="1:10" x14ac:dyDescent="0.2">
      <c r="A554" s="1">
        <v>42979</v>
      </c>
      <c r="B554">
        <v>642.75</v>
      </c>
      <c r="C554">
        <v>824730.09</v>
      </c>
      <c r="D554">
        <v>825372.84</v>
      </c>
      <c r="E554">
        <v>825373.16793141805</v>
      </c>
      <c r="F554">
        <v>50</v>
      </c>
      <c r="G554">
        <v>486501.559335072</v>
      </c>
      <c r="H554">
        <v>1.6965478364745601</v>
      </c>
      <c r="I554">
        <v>0</v>
      </c>
      <c r="J554">
        <v>0</v>
      </c>
    </row>
    <row r="555" spans="1:10" x14ac:dyDescent="0.2">
      <c r="A555" s="1">
        <v>43009</v>
      </c>
      <c r="B555">
        <v>1237.6199999999999</v>
      </c>
      <c r="C555">
        <v>719230.07</v>
      </c>
      <c r="D555">
        <v>720467.69</v>
      </c>
      <c r="E555">
        <v>720467.66466005705</v>
      </c>
      <c r="F555">
        <v>50</v>
      </c>
      <c r="G555">
        <v>437854.68251610902</v>
      </c>
      <c r="H555">
        <v>1.6454492630292901</v>
      </c>
      <c r="I555">
        <v>0</v>
      </c>
      <c r="J555">
        <v>0</v>
      </c>
    </row>
    <row r="556" spans="1:10" x14ac:dyDescent="0.2">
      <c r="A556" s="1">
        <v>43040</v>
      </c>
      <c r="B556">
        <v>744.35</v>
      </c>
      <c r="C556">
        <v>771568.41</v>
      </c>
      <c r="D556">
        <v>772312.76</v>
      </c>
      <c r="E556">
        <v>772312.81059543299</v>
      </c>
      <c r="F556">
        <v>50</v>
      </c>
      <c r="G556">
        <v>464763.42301430501</v>
      </c>
      <c r="H556">
        <v>1.6617332009185699</v>
      </c>
      <c r="I556">
        <v>0</v>
      </c>
      <c r="J556">
        <v>0</v>
      </c>
    </row>
    <row r="557" spans="1:10" x14ac:dyDescent="0.2">
      <c r="A557" s="1">
        <v>43070</v>
      </c>
      <c r="B557">
        <v>897.06</v>
      </c>
      <c r="C557">
        <v>796928.93</v>
      </c>
      <c r="D557">
        <v>797825.99</v>
      </c>
      <c r="E557">
        <v>797825.99078100803</v>
      </c>
      <c r="F557">
        <v>50</v>
      </c>
      <c r="G557">
        <v>482609.23575208598</v>
      </c>
      <c r="H557">
        <v>1.6531511037862601</v>
      </c>
      <c r="I557">
        <v>0</v>
      </c>
      <c r="J557">
        <v>0</v>
      </c>
    </row>
    <row r="558" spans="1:10" x14ac:dyDescent="0.2">
      <c r="A558" s="1">
        <v>43101</v>
      </c>
      <c r="B558">
        <v>589.04</v>
      </c>
      <c r="C558">
        <v>702723.46</v>
      </c>
      <c r="D558">
        <v>703312.5</v>
      </c>
      <c r="E558">
        <v>703312.59860879998</v>
      </c>
      <c r="F558">
        <v>50</v>
      </c>
      <c r="G558">
        <v>407785.23116892797</v>
      </c>
      <c r="H558">
        <v>1.7247132677971999</v>
      </c>
      <c r="I558">
        <v>0</v>
      </c>
      <c r="J558">
        <v>0</v>
      </c>
    </row>
    <row r="559" spans="1:10" x14ac:dyDescent="0.2">
      <c r="A559" s="1">
        <v>43132</v>
      </c>
      <c r="B559">
        <v>512.72</v>
      </c>
      <c r="C559">
        <v>617666.30000000005</v>
      </c>
      <c r="D559">
        <v>618179.02</v>
      </c>
      <c r="E559">
        <v>618178.99068122101</v>
      </c>
      <c r="F559">
        <v>50</v>
      </c>
      <c r="G559">
        <v>387984.02586305601</v>
      </c>
      <c r="H559">
        <v>1.5933104186599001</v>
      </c>
      <c r="I559">
        <v>0</v>
      </c>
      <c r="J559">
        <v>0</v>
      </c>
    </row>
    <row r="560" spans="1:10" x14ac:dyDescent="0.2">
      <c r="A560" s="1">
        <v>43160</v>
      </c>
      <c r="B560">
        <v>976.93</v>
      </c>
      <c r="C560">
        <v>649362.56999999995</v>
      </c>
      <c r="D560">
        <v>650339.5</v>
      </c>
      <c r="E560">
        <v>650339.47988186602</v>
      </c>
      <c r="F560">
        <v>50</v>
      </c>
      <c r="G560">
        <v>411785.04487755999</v>
      </c>
      <c r="H560">
        <v>1.57931786977654</v>
      </c>
      <c r="I560">
        <v>0</v>
      </c>
      <c r="J560">
        <v>0</v>
      </c>
    </row>
    <row r="561" spans="1:10" x14ac:dyDescent="0.2">
      <c r="A561" s="1">
        <v>43191</v>
      </c>
      <c r="B561">
        <v>1246.0999999999999</v>
      </c>
      <c r="C561">
        <v>705547.83</v>
      </c>
      <c r="D561">
        <v>706793.93</v>
      </c>
      <c r="E561">
        <v>706793.91575754702</v>
      </c>
      <c r="F561">
        <v>50</v>
      </c>
      <c r="G561">
        <v>523964.10700065299</v>
      </c>
      <c r="H561">
        <v>1.3489357502052399</v>
      </c>
      <c r="I561">
        <v>0</v>
      </c>
      <c r="J561">
        <v>0</v>
      </c>
    </row>
    <row r="562" spans="1:10" x14ac:dyDescent="0.2">
      <c r="A562" s="1">
        <v>43221</v>
      </c>
      <c r="B562">
        <v>794.04</v>
      </c>
      <c r="C562">
        <v>615415.41</v>
      </c>
      <c r="D562">
        <v>616209.44999999995</v>
      </c>
      <c r="E562">
        <v>616209.42556205299</v>
      </c>
      <c r="F562">
        <v>50</v>
      </c>
      <c r="G562">
        <v>324773.63482999901</v>
      </c>
      <c r="H562">
        <v>1.8973505219554001</v>
      </c>
      <c r="I562">
        <v>0</v>
      </c>
      <c r="J562">
        <v>0</v>
      </c>
    </row>
    <row r="563" spans="1:10" x14ac:dyDescent="0.2">
      <c r="A563" s="1">
        <v>43252</v>
      </c>
      <c r="B563">
        <v>571.55999999999995</v>
      </c>
      <c r="C563">
        <v>746313.14</v>
      </c>
      <c r="D563">
        <v>746884.7</v>
      </c>
      <c r="E563">
        <v>746884.793929821</v>
      </c>
      <c r="F563">
        <v>50</v>
      </c>
      <c r="G563">
        <v>345447.01859476202</v>
      </c>
      <c r="H563">
        <v>2.16208203784204</v>
      </c>
      <c r="I563">
        <v>0</v>
      </c>
      <c r="J563">
        <v>0</v>
      </c>
    </row>
    <row r="564" spans="1:10" x14ac:dyDescent="0.2">
      <c r="A564" s="1"/>
    </row>
    <row r="565" spans="1:10" x14ac:dyDescent="0.2">
      <c r="A565" s="1"/>
      <c r="D565" s="27">
        <f>SUM(D390:D564)</f>
        <v>263737861.31000009</v>
      </c>
      <c r="G565" s="60">
        <f>SUM(G390:G564)</f>
        <v>66278794.884511687</v>
      </c>
    </row>
    <row r="566" spans="1:10" x14ac:dyDescent="0.2">
      <c r="D566" s="27">
        <f>+Z391+Z392+Z393+Z394+Z395+Z396+Z397+Z398+Z399+Z400+Z401+Z402+Z403+Z404+Z405</f>
        <v>263737861.31</v>
      </c>
      <c r="G566" s="60">
        <f>+Z410+Z411+Z412+Z413+Z414+Z415+Z416+Z417+Z418+Z419+Z420+Z421+Z422+Z423+Z424</f>
        <v>66278794.884511687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89999084444715716"/>
    <pageSetUpPr fitToPage="1"/>
  </sheetPr>
  <dimension ref="A1:B51"/>
  <sheetViews>
    <sheetView topLeftCell="A2" zoomScaleNormal="100" workbookViewId="0">
      <selection activeCell="B42" sqref="B42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3215662.2545241769</v>
      </c>
    </row>
    <row r="39" spans="1:2" x14ac:dyDescent="0.2">
      <c r="A39" s="77" t="s">
        <v>125</v>
      </c>
      <c r="B39" s="83">
        <f>SUM('Disposition Month'!G180:G191)</f>
        <v>2700278.0181178041</v>
      </c>
    </row>
    <row r="40" spans="1:2" x14ac:dyDescent="0.2">
      <c r="A40" s="77" t="s">
        <v>133</v>
      </c>
      <c r="B40" s="83">
        <f>SUM('Disposition Month'!G192:G203)</f>
        <v>2420910.8155573444</v>
      </c>
    </row>
    <row r="41" spans="1:2" x14ac:dyDescent="0.2">
      <c r="A41" s="77"/>
    </row>
    <row r="42" spans="1:2" x14ac:dyDescent="0.2">
      <c r="A42" s="44"/>
      <c r="B42" s="51">
        <f>SUM(B5:B41)</f>
        <v>205595073.427957</v>
      </c>
    </row>
    <row r="44" spans="1:2" x14ac:dyDescent="0.2">
      <c r="A44" s="46" t="s">
        <v>54</v>
      </c>
      <c r="B44" s="47">
        <f>B39/B42</f>
        <v>1.3133962663088881E-2</v>
      </c>
    </row>
    <row r="45" spans="1:2" x14ac:dyDescent="0.2">
      <c r="A45" s="46"/>
      <c r="B45" s="67"/>
    </row>
    <row r="46" spans="1:2" x14ac:dyDescent="0.2">
      <c r="A46" s="72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September 2018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89999084444715716"/>
    <pageSetUpPr fitToPage="1"/>
  </sheetPr>
  <dimension ref="A1:B51"/>
  <sheetViews>
    <sheetView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Month'!G240:G251)</f>
        <v>42851388.681229211</v>
      </c>
    </row>
    <row r="30" spans="1:2" x14ac:dyDescent="0.2">
      <c r="A30" s="44" t="s">
        <v>110</v>
      </c>
      <c r="B30" s="51">
        <f>SUM('Disposition Month'!G252:G263)</f>
        <v>44928253.862737805</v>
      </c>
    </row>
    <row r="31" spans="1:2" x14ac:dyDescent="0.2">
      <c r="A31" s="44" t="s">
        <v>111</v>
      </c>
      <c r="B31" s="51">
        <f>SUM('Disposition Month'!G264:G275)</f>
        <v>42165658.055484265</v>
      </c>
    </row>
    <row r="32" spans="1:2" x14ac:dyDescent="0.2">
      <c r="A32" s="44" t="s">
        <v>112</v>
      </c>
      <c r="B32" s="51">
        <f>SUM('Disposition Month'!G276:G287)</f>
        <v>38444906.867455468</v>
      </c>
    </row>
    <row r="33" spans="1:2" x14ac:dyDescent="0.2">
      <c r="A33" s="77" t="s">
        <v>113</v>
      </c>
      <c r="B33" s="51">
        <f>SUM('Disposition Month'!G288:G299)</f>
        <v>40420636.856565244</v>
      </c>
    </row>
    <row r="34" spans="1:2" x14ac:dyDescent="0.2">
      <c r="A34" s="77" t="s">
        <v>116</v>
      </c>
      <c r="B34" s="51">
        <f>SUM('Disposition Month'!G300:G311)</f>
        <v>42700740.711666331</v>
      </c>
    </row>
    <row r="35" spans="1:2" x14ac:dyDescent="0.2">
      <c r="A35" s="77" t="s">
        <v>117</v>
      </c>
      <c r="B35" s="51">
        <f>SUM('Disposition Month'!G312:G323)</f>
        <v>45282939.706044875</v>
      </c>
    </row>
    <row r="36" spans="1:2" x14ac:dyDescent="0.2">
      <c r="A36" s="77" t="s">
        <v>119</v>
      </c>
      <c r="B36" s="51">
        <f>SUM('Disposition Month'!G324:G335)</f>
        <v>41097430.265709013</v>
      </c>
    </row>
    <row r="37" spans="1:2" x14ac:dyDescent="0.2">
      <c r="A37" s="77" t="s">
        <v>121</v>
      </c>
      <c r="B37" s="51">
        <f>SUM('Disposition Month'!G336:G347)</f>
        <v>38310630.958909631</v>
      </c>
    </row>
    <row r="38" spans="1:2" x14ac:dyDescent="0.2">
      <c r="A38" s="77" t="s">
        <v>123</v>
      </c>
      <c r="B38" s="51">
        <f>SUM('Disposition Month'!G348:G359)</f>
        <v>31650129.638185982</v>
      </c>
    </row>
    <row r="39" spans="1:2" x14ac:dyDescent="0.2">
      <c r="A39" s="77" t="s">
        <v>124</v>
      </c>
      <c r="B39" s="51">
        <f>SUM('Disposition Month'!G360:G371)</f>
        <v>24813997.728073802</v>
      </c>
    </row>
    <row r="40" spans="1:2" x14ac:dyDescent="0.2">
      <c r="A40" s="77" t="s">
        <v>133</v>
      </c>
      <c r="B40" s="51">
        <f>SUM('Disposition Month'!G372:G383)</f>
        <v>19599964.53786188</v>
      </c>
    </row>
    <row r="41" spans="1:2" x14ac:dyDescent="0.2">
      <c r="A41" s="77"/>
    </row>
    <row r="42" spans="1:2" x14ac:dyDescent="0.2">
      <c r="A42" s="44"/>
      <c r="B42" s="51">
        <f>SUM(B5:B40)</f>
        <v>1964213051.3904698</v>
      </c>
    </row>
    <row r="44" spans="1:2" x14ac:dyDescent="0.2">
      <c r="A44" s="46" t="s">
        <v>54</v>
      </c>
      <c r="B44" s="47">
        <f>B39/B42</f>
        <v>1.2633047983520896E-2</v>
      </c>
    </row>
    <row r="45" spans="1:2" x14ac:dyDescent="0.2">
      <c r="A45" s="46"/>
      <c r="B45" s="67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September 2018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89999084444715716"/>
  </sheetPr>
  <dimension ref="A1:E33"/>
  <sheetViews>
    <sheetView workbookViewId="0">
      <selection activeCell="D21" sqref="D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42887</v>
      </c>
      <c r="B5" s="6">
        <v>7912595.4800000004</v>
      </c>
      <c r="C5" s="6">
        <v>5403561.7699999996</v>
      </c>
      <c r="D5" s="6">
        <v>539585.72</v>
      </c>
      <c r="E5" s="34">
        <f t="shared" ref="E5:E13" si="0">SUM(B5:D5)</f>
        <v>13855742.970000001</v>
      </c>
    </row>
    <row r="6" spans="1:5" x14ac:dyDescent="0.2">
      <c r="A6" s="1">
        <v>42917</v>
      </c>
      <c r="B6" s="6">
        <v>8776644.1899999995</v>
      </c>
      <c r="C6" s="6">
        <v>5285238.76</v>
      </c>
      <c r="D6" s="6">
        <v>662809.28</v>
      </c>
      <c r="E6" s="34">
        <f t="shared" si="0"/>
        <v>14724692.229999999</v>
      </c>
    </row>
    <row r="7" spans="1:5" x14ac:dyDescent="0.2">
      <c r="A7" s="1">
        <v>42948</v>
      </c>
      <c r="B7" s="6">
        <v>8727482.4800000004</v>
      </c>
      <c r="C7" s="6">
        <v>4917907.82</v>
      </c>
      <c r="D7" s="6">
        <v>759637.57</v>
      </c>
      <c r="E7" s="34">
        <f t="shared" si="0"/>
        <v>14405027.870000001</v>
      </c>
    </row>
    <row r="8" spans="1:5" x14ac:dyDescent="0.2">
      <c r="A8" s="1">
        <v>42979</v>
      </c>
      <c r="B8" s="6">
        <v>8788917.3300000001</v>
      </c>
      <c r="C8" s="6">
        <v>4767782.05</v>
      </c>
      <c r="D8" s="6">
        <v>825372.84</v>
      </c>
      <c r="E8" s="34">
        <f t="shared" si="0"/>
        <v>14382072.219999999</v>
      </c>
    </row>
    <row r="9" spans="1:5" x14ac:dyDescent="0.2">
      <c r="A9" s="1">
        <v>43009</v>
      </c>
      <c r="B9" s="6">
        <v>8669041.5700000003</v>
      </c>
      <c r="C9" s="6">
        <v>4730795.5</v>
      </c>
      <c r="D9" s="6">
        <v>720467.69</v>
      </c>
      <c r="E9" s="34">
        <f t="shared" si="0"/>
        <v>14120304.76</v>
      </c>
    </row>
    <row r="10" spans="1:5" x14ac:dyDescent="0.2">
      <c r="A10" s="1">
        <v>43040</v>
      </c>
      <c r="B10" s="6">
        <v>10391592.18</v>
      </c>
      <c r="C10" s="6">
        <v>4857975.46</v>
      </c>
      <c r="D10" s="6">
        <v>772312.76</v>
      </c>
      <c r="E10" s="34">
        <f t="shared" si="0"/>
        <v>16021880.4</v>
      </c>
    </row>
    <row r="11" spans="1:5" x14ac:dyDescent="0.2">
      <c r="A11" s="1">
        <v>43070</v>
      </c>
      <c r="B11" s="6">
        <v>10952206.41</v>
      </c>
      <c r="C11" s="6">
        <v>4646766.62</v>
      </c>
      <c r="D11" s="6">
        <v>797825.99</v>
      </c>
      <c r="E11" s="34">
        <f t="shared" si="0"/>
        <v>16396799.020000001</v>
      </c>
    </row>
    <row r="12" spans="1:5" x14ac:dyDescent="0.2">
      <c r="A12" s="1">
        <v>43101</v>
      </c>
      <c r="B12" s="6">
        <v>11118598.16</v>
      </c>
      <c r="C12" s="6">
        <v>5606123.9000000004</v>
      </c>
      <c r="D12" s="6">
        <v>703312.5</v>
      </c>
      <c r="E12" s="34">
        <f t="shared" si="0"/>
        <v>17428034.560000002</v>
      </c>
    </row>
    <row r="13" spans="1:5" x14ac:dyDescent="0.2">
      <c r="A13" s="1">
        <v>43132</v>
      </c>
      <c r="B13" s="6">
        <v>10219576.310000001</v>
      </c>
      <c r="C13" s="6">
        <v>4360067.76</v>
      </c>
      <c r="D13" s="6">
        <v>618179.02</v>
      </c>
      <c r="E13" s="34">
        <f t="shared" si="0"/>
        <v>15197823.09</v>
      </c>
    </row>
    <row r="14" spans="1:5" x14ac:dyDescent="0.2">
      <c r="A14" s="1">
        <v>43160</v>
      </c>
      <c r="B14" s="6">
        <v>11449625.539999999</v>
      </c>
      <c r="C14" s="6">
        <v>3969157.41</v>
      </c>
      <c r="D14" s="6">
        <v>650339.5</v>
      </c>
      <c r="E14" s="34">
        <f>SUM(B14:D14)</f>
        <v>16069122.449999999</v>
      </c>
    </row>
    <row r="15" spans="1:5" x14ac:dyDescent="0.2">
      <c r="A15" s="1">
        <v>43191</v>
      </c>
      <c r="B15" s="6">
        <v>11378314.42</v>
      </c>
      <c r="C15" s="6">
        <v>3807202.82</v>
      </c>
      <c r="D15" s="6">
        <v>706793.93</v>
      </c>
      <c r="E15" s="34">
        <f>SUM(B15:D15)</f>
        <v>15892311.17</v>
      </c>
    </row>
    <row r="16" spans="1:5" x14ac:dyDescent="0.2">
      <c r="A16" s="1">
        <v>43221</v>
      </c>
      <c r="B16" s="6">
        <v>12989442.92</v>
      </c>
      <c r="C16" s="6">
        <v>3839675.98</v>
      </c>
      <c r="D16" s="6">
        <v>616209.44999999995</v>
      </c>
      <c r="E16" s="34">
        <f>SUM(B16:D16)</f>
        <v>17445328.349999998</v>
      </c>
    </row>
    <row r="17" spans="1:5" x14ac:dyDescent="0.2">
      <c r="A17" s="1">
        <v>43252</v>
      </c>
      <c r="B17" s="6">
        <v>12062627.779999999</v>
      </c>
      <c r="C17" s="6">
        <v>3746648.91</v>
      </c>
      <c r="D17" s="6">
        <v>746884.7</v>
      </c>
      <c r="E17" s="34">
        <f>SUM(B17:D17)</f>
        <v>16556161.389999999</v>
      </c>
    </row>
    <row r="18" spans="1:5" x14ac:dyDescent="0.2">
      <c r="A18" s="3" t="s">
        <v>7</v>
      </c>
      <c r="B18" s="30">
        <f>SUM(B5:B17)</f>
        <v>133436664.77000001</v>
      </c>
      <c r="C18" s="30">
        <f>SUM(C5:C17)</f>
        <v>59938904.75999999</v>
      </c>
      <c r="D18" s="30">
        <f>SUM(D5:D17)</f>
        <v>9119730.9499999993</v>
      </c>
      <c r="E18" s="30">
        <f>SUM(E5:E17)</f>
        <v>202495300.47999996</v>
      </c>
    </row>
    <row r="20" spans="1:5" x14ac:dyDescent="0.2">
      <c r="A20" t="s">
        <v>54</v>
      </c>
      <c r="B20" s="76">
        <f>B18/$E$18</f>
        <v>0.65896178555106411</v>
      </c>
      <c r="C20" s="76">
        <f>C18/$E$18</f>
        <v>0.29600146086313756</v>
      </c>
      <c r="D20" s="76">
        <v>0.04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September 2018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0.89999084444715716"/>
    <pageSetUpPr fitToPage="1"/>
  </sheetPr>
  <dimension ref="A1:H88"/>
  <sheetViews>
    <sheetView workbookViewId="0">
      <selection activeCell="G11" sqref="G11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5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129</v>
      </c>
      <c r="H5" s="33">
        <v>191517.930935624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130</v>
      </c>
      <c r="H6" s="33">
        <v>183032.563096575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131</v>
      </c>
      <c r="H7" s="33">
        <v>208890.31877613801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134</v>
      </c>
      <c r="H8" s="33">
        <v>196598.45346722699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135</v>
      </c>
      <c r="H9" s="33">
        <v>211395.50083180901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136</v>
      </c>
      <c r="H10" s="33">
        <v>199614.17262016499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238444.68857753699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261892.88238507501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277027.57161739701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275771.28793952102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267247.75482868199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257637.46378046801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255740.755684926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252174.65679774099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238782.22642676899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247286.386503469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208449.18059323801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198829.27525613399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228655.07377249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204122.34641744199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212883.90854303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219005.530517031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230484.812631482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203863.864974052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219174.43861776599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210075.26288036801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204013.47168826801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189148.631357426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201528.08699169199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205921.984294286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September 2018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2" tint="-0.89999084444715716"/>
    <pageSetUpPr fitToPage="1"/>
  </sheetPr>
  <dimension ref="A1:H88"/>
  <sheetViews>
    <sheetView workbookViewId="0">
      <selection activeCell="G11" sqref="G11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1706321.7482091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1533157.0931132999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1591576.3471540499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1481906.5081025399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1442160.5920909899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1331449.91495509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2576661.1978959502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2388973.3484836901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2486560.2218265999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2339032.3233392299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2496323.1767449002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2378546.86956236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2406554.8881796999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2280028.9655519398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2224424.4970247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2166806.9713503802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2103018.7030413998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2110373.63927066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2089238.5247402401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1899273.22583304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2003568.5348437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1682000.9309091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1967399.1412531999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1881309.70607574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1875772.70788046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1772547.8277101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1707747.5091651999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1720542.64029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1740698.3281471001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1696083.32104395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September 2018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2" tint="-0.89999084444715716"/>
    <pageSetUpPr fitToPage="1"/>
  </sheetPr>
  <dimension ref="A1:S122"/>
  <sheetViews>
    <sheetView workbookViewId="0">
      <pane ySplit="30" topLeftCell="A94" activePane="bottomLeft" state="frozen"/>
      <selection pane="bottomLeft" activeCell="R110" sqref="R110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127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7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7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  <c r="K83" s="1">
        <v>42856</v>
      </c>
      <c r="L83" s="38">
        <v>27</v>
      </c>
      <c r="M83" s="39">
        <v>24730.67</v>
      </c>
      <c r="N83" s="11">
        <v>4</v>
      </c>
      <c r="O83" s="25">
        <f t="shared" si="12"/>
        <v>0.14814814814814814</v>
      </c>
      <c r="P83" s="37">
        <v>4</v>
      </c>
      <c r="Q83" s="39">
        <v>630</v>
      </c>
      <c r="R83" s="40">
        <v>169770</v>
      </c>
      <c r="S83" s="6">
        <f t="shared" si="13"/>
        <v>269.47619047619048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  <c r="K84" s="1">
        <v>42887</v>
      </c>
      <c r="L84" s="38">
        <v>4</v>
      </c>
      <c r="M84" s="39">
        <v>1689</v>
      </c>
      <c r="N84" s="11">
        <v>3</v>
      </c>
      <c r="O84" s="25">
        <f t="shared" si="12"/>
        <v>0.75</v>
      </c>
      <c r="P84" s="37">
        <v>3</v>
      </c>
      <c r="Q84" s="39">
        <v>196</v>
      </c>
      <c r="R84" s="40">
        <v>76944</v>
      </c>
      <c r="S84" s="6">
        <f t="shared" si="13"/>
        <v>392.57142857142856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  <c r="K85" s="1">
        <v>42917</v>
      </c>
      <c r="L85" s="38">
        <v>29</v>
      </c>
      <c r="M85" s="39">
        <v>14018.596</v>
      </c>
      <c r="N85" s="11">
        <v>15</v>
      </c>
      <c r="O85" s="25">
        <f t="shared" si="12"/>
        <v>0.51724137931034486</v>
      </c>
      <c r="P85" s="37">
        <v>14</v>
      </c>
      <c r="Q85" s="39">
        <v>7958.4129999999996</v>
      </c>
      <c r="R85" s="40">
        <v>1712568.8</v>
      </c>
      <c r="S85" s="6">
        <f t="shared" si="13"/>
        <v>215.18973694881129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  <c r="K86" s="1">
        <v>42948</v>
      </c>
      <c r="L86" s="38">
        <v>11</v>
      </c>
      <c r="M86" s="39">
        <v>10096.52</v>
      </c>
      <c r="N86" s="11">
        <v>7</v>
      </c>
      <c r="O86" s="25">
        <f t="shared" si="12"/>
        <v>0.63636363636363635</v>
      </c>
      <c r="P86" s="37">
        <v>7</v>
      </c>
      <c r="Q86" s="39">
        <v>1089.52</v>
      </c>
      <c r="R86" s="40">
        <v>214435</v>
      </c>
      <c r="S86" s="6">
        <f t="shared" si="13"/>
        <v>196.81602907702475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  <c r="K87" s="1">
        <v>42979</v>
      </c>
      <c r="L87" s="38">
        <v>15</v>
      </c>
      <c r="M87" s="39">
        <v>6510.95</v>
      </c>
      <c r="N87" s="11">
        <v>6</v>
      </c>
      <c r="O87" s="25">
        <f t="shared" si="12"/>
        <v>0.4</v>
      </c>
      <c r="P87" s="37">
        <v>4</v>
      </c>
      <c r="Q87" s="39">
        <v>111.5</v>
      </c>
      <c r="R87" s="40">
        <v>17075</v>
      </c>
      <c r="S87" s="6">
        <f t="shared" si="13"/>
        <v>153.13901345291481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  <c r="K88" s="1">
        <v>43009</v>
      </c>
      <c r="L88" s="38">
        <v>0</v>
      </c>
      <c r="M88" s="39">
        <v>0</v>
      </c>
      <c r="N88" s="11">
        <v>0</v>
      </c>
      <c r="O88" s="6">
        <v>0</v>
      </c>
      <c r="P88" s="37">
        <v>0</v>
      </c>
      <c r="Q88" s="39">
        <v>0</v>
      </c>
      <c r="R88" s="40">
        <v>0</v>
      </c>
      <c r="S88" s="6">
        <v>0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  <c r="K89" s="1">
        <v>43040</v>
      </c>
      <c r="L89" s="38">
        <v>11</v>
      </c>
      <c r="M89" s="39">
        <v>18097.2</v>
      </c>
      <c r="N89" s="11">
        <v>4</v>
      </c>
      <c r="O89" s="25">
        <f t="shared" ref="O89:O99" si="16">N89/L89</f>
        <v>0.36363636363636365</v>
      </c>
      <c r="P89" s="37">
        <v>4</v>
      </c>
      <c r="Q89" s="39">
        <v>913</v>
      </c>
      <c r="R89" s="40">
        <v>281157</v>
      </c>
      <c r="S89" s="6">
        <f t="shared" ref="S89:S99" si="17">R89/Q89</f>
        <v>307.94852135815989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  <c r="K90" s="1">
        <v>43070</v>
      </c>
      <c r="L90" s="38">
        <v>7</v>
      </c>
      <c r="M90" s="39">
        <v>48723.266000000003</v>
      </c>
      <c r="N90" s="11">
        <v>5</v>
      </c>
      <c r="O90" s="25">
        <f t="shared" si="16"/>
        <v>0.7142857142857143</v>
      </c>
      <c r="P90" s="37">
        <v>4</v>
      </c>
      <c r="Q90" s="39">
        <v>232.876</v>
      </c>
      <c r="R90" s="40">
        <v>63258.78</v>
      </c>
      <c r="S90" s="6">
        <f t="shared" si="17"/>
        <v>271.64147443274533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  <c r="K91" s="1">
        <v>43101</v>
      </c>
      <c r="L91" s="38">
        <v>32</v>
      </c>
      <c r="M91" s="39">
        <v>34814.351999999999</v>
      </c>
      <c r="N91" s="11">
        <v>12</v>
      </c>
      <c r="O91" s="25">
        <f t="shared" si="16"/>
        <v>0.375</v>
      </c>
      <c r="P91" s="37">
        <v>11</v>
      </c>
      <c r="Q91" s="39">
        <v>1623.78</v>
      </c>
      <c r="R91" s="40">
        <v>374166.73</v>
      </c>
      <c r="S91" s="6">
        <f t="shared" si="17"/>
        <v>230.42944857061917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  <c r="K92" s="1">
        <v>43132</v>
      </c>
      <c r="L92" s="38">
        <v>6</v>
      </c>
      <c r="M92" s="39">
        <v>8821</v>
      </c>
      <c r="N92" s="11">
        <v>4</v>
      </c>
      <c r="O92" s="25">
        <f t="shared" si="16"/>
        <v>0.66666666666666663</v>
      </c>
      <c r="P92" s="37">
        <v>4</v>
      </c>
      <c r="Q92" s="39">
        <v>579.29999999999995</v>
      </c>
      <c r="R92" s="40">
        <v>178637.5</v>
      </c>
      <c r="S92" s="6">
        <f t="shared" si="17"/>
        <v>308.36785775936477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  <c r="K93" s="1">
        <v>43160</v>
      </c>
      <c r="L93" s="38">
        <v>9</v>
      </c>
      <c r="M93" s="39">
        <v>5229.96</v>
      </c>
      <c r="N93" s="11">
        <v>5</v>
      </c>
      <c r="O93" s="25">
        <f t="shared" si="16"/>
        <v>0.55555555555555558</v>
      </c>
      <c r="P93" s="37">
        <v>5</v>
      </c>
      <c r="Q93" s="39">
        <v>646.42999999999995</v>
      </c>
      <c r="R93" s="40">
        <v>194954.31</v>
      </c>
      <c r="S93" s="6">
        <f t="shared" si="17"/>
        <v>301.58611141190852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  <c r="K94" s="1">
        <v>43191</v>
      </c>
      <c r="L94" s="38">
        <v>7</v>
      </c>
      <c r="M94" s="39">
        <v>2091.4560000000001</v>
      </c>
      <c r="N94" s="11">
        <v>5</v>
      </c>
      <c r="O94" s="25">
        <f t="shared" si="16"/>
        <v>0.7142857142857143</v>
      </c>
      <c r="P94" s="37">
        <v>5</v>
      </c>
      <c r="Q94" s="39">
        <v>229.95599999999999</v>
      </c>
      <c r="R94" s="40">
        <v>229550.45</v>
      </c>
      <c r="S94" s="6">
        <f t="shared" si="17"/>
        <v>998.23640174642117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  <c r="K95" s="1">
        <v>43221</v>
      </c>
      <c r="L95" s="38">
        <v>26</v>
      </c>
      <c r="M95" s="39">
        <v>8778</v>
      </c>
      <c r="N95" s="11">
        <v>24</v>
      </c>
      <c r="O95" s="25">
        <f t="shared" si="16"/>
        <v>0.92307692307692313</v>
      </c>
      <c r="P95" s="37">
        <v>7</v>
      </c>
      <c r="Q95" s="39">
        <v>759.16</v>
      </c>
      <c r="R95" s="40">
        <v>225754.5</v>
      </c>
      <c r="S95" s="6">
        <f t="shared" si="17"/>
        <v>297.37407134200959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  <c r="K96" s="1">
        <v>43252</v>
      </c>
      <c r="L96" s="38">
        <v>48</v>
      </c>
      <c r="M96" s="39">
        <v>11498.275</v>
      </c>
      <c r="N96" s="11">
        <v>26</v>
      </c>
      <c r="O96" s="25">
        <f t="shared" si="16"/>
        <v>0.54166666666666663</v>
      </c>
      <c r="P96" s="37">
        <v>26</v>
      </c>
      <c r="Q96" s="39">
        <v>3080.83</v>
      </c>
      <c r="R96" s="40">
        <v>993668.81</v>
      </c>
      <c r="S96" s="6">
        <f t="shared" si="17"/>
        <v>322.53282719267213</v>
      </c>
    </row>
    <row r="97" spans="1:1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  <c r="K97" s="1">
        <v>43282</v>
      </c>
      <c r="L97" s="38">
        <v>19</v>
      </c>
      <c r="M97" s="39">
        <v>7009.66</v>
      </c>
      <c r="N97" s="11">
        <v>8</v>
      </c>
      <c r="O97" s="25">
        <f t="shared" si="16"/>
        <v>0.42105263157894735</v>
      </c>
      <c r="P97" s="37">
        <v>11</v>
      </c>
      <c r="Q97" s="39">
        <v>5484.65</v>
      </c>
      <c r="R97" s="40">
        <v>4899347.57</v>
      </c>
      <c r="S97" s="6">
        <f t="shared" si="17"/>
        <v>893.28354042646311</v>
      </c>
    </row>
    <row r="98" spans="1:1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  <c r="K98" s="1">
        <v>43313</v>
      </c>
      <c r="L98" s="38">
        <v>5</v>
      </c>
      <c r="M98" s="39">
        <v>602.97500000000002</v>
      </c>
      <c r="N98" s="11">
        <v>5</v>
      </c>
      <c r="O98" s="25">
        <f t="shared" si="16"/>
        <v>1</v>
      </c>
      <c r="P98" s="37">
        <v>4</v>
      </c>
      <c r="Q98" s="39">
        <v>137.44499999999999</v>
      </c>
      <c r="R98" s="40">
        <v>100355.5</v>
      </c>
      <c r="S98" s="6">
        <f t="shared" si="17"/>
        <v>730.15024191494786</v>
      </c>
    </row>
    <row r="99" spans="1:1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  <c r="K99" s="1">
        <v>43344</v>
      </c>
      <c r="L99" s="38">
        <v>22</v>
      </c>
      <c r="M99" s="39">
        <v>16858.076000000001</v>
      </c>
      <c r="N99" s="11">
        <v>11</v>
      </c>
      <c r="O99" s="25">
        <f t="shared" si="16"/>
        <v>0.5</v>
      </c>
      <c r="P99" s="37">
        <v>12</v>
      </c>
      <c r="Q99" s="39">
        <v>1817.36</v>
      </c>
      <c r="R99" s="40">
        <v>431035</v>
      </c>
      <c r="S99" s="6">
        <f t="shared" si="17"/>
        <v>237.17645375709822</v>
      </c>
    </row>
    <row r="100" spans="1:1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1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1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1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1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1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1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1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1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1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1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1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1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September 12, 2018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0.89999084444715716"/>
    <pageSetUpPr fitToPage="1"/>
  </sheetPr>
  <dimension ref="A1:W87"/>
  <sheetViews>
    <sheetView topLeftCell="A4" workbookViewId="0">
      <selection activeCell="J20" sqref="J20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1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4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October 1,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2" tint="-0.89999084444715716"/>
    <pageSetUpPr fitToPage="1"/>
  </sheetPr>
  <dimension ref="A1:B16"/>
  <sheetViews>
    <sheetView workbookViewId="0">
      <selection activeCell="A4" sqref="A4:XFD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42979</v>
      </c>
      <c r="B4" s="78">
        <v>287100</v>
      </c>
    </row>
    <row r="5" spans="1:2" ht="12.75" customHeight="1" x14ac:dyDescent="0.2">
      <c r="A5" s="1">
        <v>43009</v>
      </c>
      <c r="B5" s="78">
        <v>287086</v>
      </c>
    </row>
    <row r="6" spans="1:2" ht="12.75" customHeight="1" x14ac:dyDescent="0.2">
      <c r="A6" s="1">
        <v>43040</v>
      </c>
      <c r="B6" s="78">
        <v>285583</v>
      </c>
    </row>
    <row r="7" spans="1:2" ht="12.75" customHeight="1" x14ac:dyDescent="0.2">
      <c r="A7" s="1">
        <v>43070</v>
      </c>
      <c r="B7" s="78">
        <v>282834</v>
      </c>
    </row>
    <row r="8" spans="1:2" ht="12.75" customHeight="1" x14ac:dyDescent="0.2">
      <c r="A8" s="1">
        <v>43101</v>
      </c>
      <c r="B8" s="78">
        <v>282442</v>
      </c>
    </row>
    <row r="9" spans="1:2" ht="12.75" customHeight="1" x14ac:dyDescent="0.2">
      <c r="A9" s="1">
        <v>43132</v>
      </c>
      <c r="B9" s="78">
        <v>287969</v>
      </c>
    </row>
    <row r="10" spans="1:2" ht="12.75" customHeight="1" x14ac:dyDescent="0.2">
      <c r="A10" s="1">
        <v>43160</v>
      </c>
      <c r="B10" s="78">
        <v>284554</v>
      </c>
    </row>
    <row r="11" spans="1:2" ht="12.75" customHeight="1" x14ac:dyDescent="0.2">
      <c r="A11" s="1">
        <v>43191</v>
      </c>
      <c r="B11" s="78">
        <v>282691</v>
      </c>
    </row>
    <row r="12" spans="1:2" ht="12.75" customHeight="1" x14ac:dyDescent="0.2">
      <c r="A12" s="1">
        <v>43221</v>
      </c>
      <c r="B12" s="78">
        <v>282444</v>
      </c>
    </row>
    <row r="13" spans="1:2" ht="12.75" customHeight="1" x14ac:dyDescent="0.2">
      <c r="A13" s="1">
        <v>43252</v>
      </c>
      <c r="B13" s="78">
        <v>281179</v>
      </c>
    </row>
    <row r="14" spans="1:2" ht="12.75" customHeight="1" x14ac:dyDescent="0.2">
      <c r="A14" s="1">
        <v>43282</v>
      </c>
      <c r="B14" s="78">
        <v>278330</v>
      </c>
    </row>
    <row r="15" spans="1:2" ht="12.75" customHeight="1" x14ac:dyDescent="0.2">
      <c r="A15" s="1">
        <v>43313</v>
      </c>
      <c r="B15" s="11">
        <f>+(B14+B16)/2</f>
        <v>277656.5</v>
      </c>
    </row>
    <row r="16" spans="1:2" ht="12.75" customHeight="1" x14ac:dyDescent="0.2">
      <c r="A16" s="1">
        <v>43344</v>
      </c>
      <c r="B16" s="78">
        <v>276983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October 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2018-10-11T12:46:55Z</cp:lastPrinted>
  <dcterms:created xsi:type="dcterms:W3CDTF">2005-12-05T21:32:12Z</dcterms:created>
  <dcterms:modified xsi:type="dcterms:W3CDTF">2018-10-11T12:47:14Z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